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uneQuest - FdP" sheetId="1" r:id="rId1"/>
  </sheets>
  <definedNames>
    <definedName name="_xlnm.Print_Area" localSheetId="0">'RuneQuest - FdP'!$A$1:$BC$82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B5" i="1"/>
  <c r="BB4"/>
  <c r="BB9" l="1"/>
  <c r="BB10"/>
  <c r="BB7"/>
  <c r="L12"/>
  <c r="X42"/>
  <c r="AV45"/>
  <c r="AX45"/>
  <c r="AZ45"/>
  <c r="BB45"/>
  <c r="AV46"/>
  <c r="AX46"/>
  <c r="AZ46"/>
  <c r="BB46"/>
  <c r="AV47"/>
  <c r="AX47"/>
  <c r="AZ47"/>
  <c r="BB47"/>
  <c r="AV48"/>
  <c r="AX48"/>
  <c r="AZ48"/>
  <c r="BB48"/>
  <c r="AV49"/>
  <c r="AX49"/>
  <c r="AZ49"/>
  <c r="BB49"/>
  <c r="BB44"/>
  <c r="AZ44"/>
  <c r="AX44"/>
  <c r="AV44"/>
  <c r="X43"/>
  <c r="X46"/>
  <c r="X45"/>
  <c r="X48" s="1"/>
  <c r="I40"/>
  <c r="I44" s="1"/>
  <c r="AU34"/>
  <c r="AU37" s="1"/>
  <c r="I26"/>
  <c r="I29" s="1"/>
  <c r="AA21"/>
  <c r="AU20"/>
  <c r="AU28" s="1"/>
  <c r="AU12"/>
  <c r="AU16" s="1"/>
  <c r="AA12"/>
  <c r="AA31" s="1"/>
  <c r="I12"/>
  <c r="AA17" l="1"/>
  <c r="X47"/>
  <c r="I19"/>
  <c r="AU14"/>
  <c r="AA14"/>
  <c r="AA23"/>
  <c r="AA30"/>
  <c r="AA22"/>
  <c r="AU29"/>
  <c r="AA29"/>
  <c r="AA28"/>
  <c r="AA18"/>
  <c r="AU26"/>
  <c r="AA26"/>
  <c r="AA15"/>
  <c r="AA25"/>
  <c r="I36"/>
  <c r="AU27"/>
  <c r="X49"/>
  <c r="AA33"/>
  <c r="I14"/>
  <c r="AA16"/>
  <c r="I33"/>
  <c r="AU15"/>
  <c r="I30"/>
  <c r="I18"/>
  <c r="I20"/>
  <c r="I31"/>
  <c r="I16"/>
  <c r="AA19"/>
  <c r="AU22"/>
  <c r="I28"/>
  <c r="AU30"/>
  <c r="AU36"/>
  <c r="I43"/>
  <c r="I49"/>
  <c r="I48"/>
  <c r="I42"/>
  <c r="I47"/>
  <c r="I15"/>
  <c r="I46"/>
  <c r="I21"/>
  <c r="I32"/>
  <c r="I17"/>
  <c r="I45"/>
  <c r="I22"/>
  <c r="AU39"/>
  <c r="AU31"/>
  <c r="AU38"/>
  <c r="AA20"/>
  <c r="AA24"/>
</calcChain>
</file>

<file path=xl/sharedStrings.xml><?xml version="1.0" encoding="utf-8"?>
<sst xmlns="http://schemas.openxmlformats.org/spreadsheetml/2006/main" count="143" uniqueCount="143">
  <si>
    <t>Nom joueur</t>
  </si>
  <si>
    <t>Mêlée</t>
  </si>
  <si>
    <t>Missile</t>
  </si>
  <si>
    <t>Localisation</t>
  </si>
  <si>
    <t>Armure</t>
  </si>
  <si>
    <t>PV</t>
  </si>
  <si>
    <t>Original</t>
  </si>
  <si>
    <t>Actuel</t>
  </si>
  <si>
    <t>Nom Avent.</t>
  </si>
  <si>
    <t>Max.</t>
  </si>
  <si>
    <t>Act.</t>
  </si>
  <si>
    <t>Race</t>
  </si>
  <si>
    <t>01-04</t>
  </si>
  <si>
    <t>01-03</t>
  </si>
  <si>
    <t>Jambe droite</t>
  </si>
  <si>
    <t xml:space="preserve">FOR </t>
  </si>
  <si>
    <t>Encombrement</t>
  </si>
  <si>
    <t>Pays / Clan</t>
  </si>
  <si>
    <t>05-08</t>
  </si>
  <si>
    <t>04-06</t>
  </si>
  <si>
    <t>Jambe gauche</t>
  </si>
  <si>
    <t>CON</t>
  </si>
  <si>
    <t>Fatigue</t>
  </si>
  <si>
    <t>Orig. Soc.</t>
  </si>
  <si>
    <t>09-11</t>
  </si>
  <si>
    <t>07-10</t>
  </si>
  <si>
    <t>Abdomen</t>
  </si>
  <si>
    <t>TAI</t>
  </si>
  <si>
    <t>Culture</t>
  </si>
  <si>
    <t>11-15</t>
  </si>
  <si>
    <t>Poitrine</t>
  </si>
  <si>
    <t>INT</t>
  </si>
  <si>
    <t>Points de magie</t>
  </si>
  <si>
    <t>Religion</t>
  </si>
  <si>
    <t>13-15</t>
  </si>
  <si>
    <t>16-17</t>
  </si>
  <si>
    <t>Bras droit</t>
  </si>
  <si>
    <t>POU</t>
  </si>
  <si>
    <t>Occupation</t>
  </si>
  <si>
    <t>16-18</t>
  </si>
  <si>
    <t>18-19</t>
  </si>
  <si>
    <t>Bras gauche</t>
  </si>
  <si>
    <t>DEX</t>
  </si>
  <si>
    <t>Age</t>
  </si>
  <si>
    <t>Sexe</t>
  </si>
  <si>
    <t>19-20</t>
  </si>
  <si>
    <t>Tête</t>
  </si>
  <si>
    <t>CHA</t>
  </si>
  <si>
    <t>Magie de l’esprit</t>
  </si>
  <si>
    <t>AGILITÉ</t>
  </si>
  <si>
    <t>-</t>
  </si>
  <si>
    <t>CONNAISSANCE</t>
  </si>
  <si>
    <t>DISCRÉTION</t>
  </si>
  <si>
    <t>Acrobatie (05)</t>
  </si>
  <si>
    <t>Alchimie/Pharmacie (00)</t>
  </si>
  <si>
    <t>Dépl. Silencieux (10)</t>
  </si>
  <si>
    <t>Canoter (05)</t>
  </si>
  <si>
    <t>Cartographie (10)</t>
  </si>
  <si>
    <t>Se Cacher (10)</t>
  </si>
  <si>
    <t>Danser (05)</t>
  </si>
  <si>
    <t>Con. des Animaux (05)</t>
  </si>
  <si>
    <t>Se déguiser (10)</t>
  </si>
  <si>
    <t>Équitation (05)</t>
  </si>
  <si>
    <t>Con. des Cultes (05)</t>
  </si>
  <si>
    <t>Esquiver (05)</t>
  </si>
  <si>
    <t>Con. des Humains (05)</t>
  </si>
  <si>
    <t>Grimper (40)</t>
  </si>
  <si>
    <t>Con. des Lois (00)</t>
  </si>
  <si>
    <t>Lancer (25)</t>
  </si>
  <si>
    <t>Con. de la Médecine (00)</t>
  </si>
  <si>
    <t>MANIPULATION</t>
  </si>
  <si>
    <t>Nager (15)</t>
  </si>
  <si>
    <t>Con. des Minéraux (05)</t>
  </si>
  <si>
    <t>Sauter (25)</t>
  </si>
  <si>
    <t>Con. du Monde (05)</t>
  </si>
  <si>
    <t>Artisanat</t>
  </si>
  <si>
    <t>Con. des Plantes (05)</t>
  </si>
  <si>
    <t>Cuisiner (15)</t>
  </si>
  <si>
    <t>Élevage (05)</t>
  </si>
  <si>
    <t>COMMUNICATION</t>
  </si>
  <si>
    <t>Évaluer (05)</t>
  </si>
  <si>
    <t>Bricoler/Inventer (15)</t>
  </si>
  <si>
    <t>Conduire attelage (0)</t>
  </si>
  <si>
    <t>Baratin (05)</t>
  </si>
  <si>
    <t>Ingénierie (05)</t>
  </si>
  <si>
    <t>Dissimuler (05)</t>
  </si>
  <si>
    <t>Chanter (05)</t>
  </si>
  <si>
    <t>Intendance/Compta (05)</t>
  </si>
  <si>
    <t>Falsification (05)</t>
  </si>
  <si>
    <t>Comédie (05)</t>
  </si>
  <si>
    <t>Navigation (00)</t>
  </si>
  <si>
    <t>Instrument (00)</t>
  </si>
  <si>
    <t>Dressage (05)</t>
  </si>
  <si>
    <t>Premiers soins (10)</t>
  </si>
  <si>
    <t>Passe- Passe (05)</t>
  </si>
  <si>
    <t>Éloquence (05)</t>
  </si>
  <si>
    <t>Marchander (05)</t>
  </si>
  <si>
    <t xml:space="preserve">Lire / Écrire </t>
  </si>
  <si>
    <t>PERCEPTION</t>
  </si>
  <si>
    <t xml:space="preserve">Parler </t>
  </si>
  <si>
    <t>Chercher (25)</t>
  </si>
  <si>
    <t>Sa langue (30)</t>
  </si>
  <si>
    <t>Écouter (25)</t>
  </si>
  <si>
    <t>Pister (05)</t>
  </si>
  <si>
    <t>Scruter (25)</t>
  </si>
  <si>
    <t>MAGIE</t>
  </si>
  <si>
    <t>Enchantement (00)</t>
  </si>
  <si>
    <t>Bonus dégâts</t>
  </si>
  <si>
    <t>Intensité (00)</t>
  </si>
  <si>
    <t>Mouvement</t>
  </si>
  <si>
    <t>Cérémonie (05)</t>
  </si>
  <si>
    <t>Durée (00)</t>
  </si>
  <si>
    <t>DEX MRA</t>
  </si>
  <si>
    <t>Portée (00)</t>
  </si>
  <si>
    <t>TAI MRA</t>
  </si>
  <si>
    <t>Invocation (00)</t>
  </si>
  <si>
    <t>MÊLÉE MRA</t>
  </si>
  <si>
    <t>Multisort (00)</t>
  </si>
  <si>
    <t>ARME</t>
  </si>
  <si>
    <t>MRA</t>
  </si>
  <si>
    <t>Att%</t>
  </si>
  <si>
    <t>Par%</t>
  </si>
  <si>
    <t>Dégâts</t>
  </si>
  <si>
    <t>PArm</t>
  </si>
  <si>
    <t>CAtt</t>
  </si>
  <si>
    <t>SAtt</t>
  </si>
  <si>
    <t>CPar</t>
  </si>
  <si>
    <t>SPar</t>
  </si>
  <si>
    <t>MAGIE MRA</t>
  </si>
  <si>
    <t>PROJECTILE MRA</t>
  </si>
  <si>
    <t>SORT</t>
  </si>
  <si>
    <t>Niv.</t>
  </si>
  <si>
    <t>Portée</t>
  </si>
  <si>
    <t>Durée</t>
  </si>
  <si>
    <t>Type</t>
  </si>
  <si>
    <t>Effet</t>
  </si>
  <si>
    <t>PV actuels</t>
  </si>
  <si>
    <t>Points de vie max.</t>
  </si>
  <si>
    <t>PM actuels</t>
  </si>
  <si>
    <t>Récup 1 PM (min)</t>
  </si>
  <si>
    <t>PM en 1 heure</t>
  </si>
  <si>
    <t>POINTS DE VIE</t>
  </si>
  <si>
    <t>POINTS DE MAGIE</t>
  </si>
</sst>
</file>

<file path=xl/styles.xml><?xml version="1.0" encoding="utf-8"?>
<styleSheet xmlns="http://schemas.openxmlformats.org/spreadsheetml/2006/main">
  <numFmts count="1">
    <numFmt numFmtId="164" formatCode="&quot;VRAI&quot;;&quot;VRAI&quot;;&quot;FAUX&quot;"/>
  </numFmts>
  <fonts count="5">
    <font>
      <sz val="10"/>
      <name val="Arial"/>
      <family val="2"/>
    </font>
    <font>
      <sz val="10"/>
      <name val="Lucida Sans"/>
      <family val="2"/>
    </font>
    <font>
      <b/>
      <sz val="10"/>
      <name val="Arial"/>
      <family val="2"/>
    </font>
    <font>
      <b/>
      <sz val="10"/>
      <name val="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156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6" xfId="0" applyBorder="1"/>
    <xf numFmtId="0" fontId="0" fillId="0" borderId="12" xfId="0" applyBorder="1"/>
    <xf numFmtId="0" fontId="0" fillId="0" borderId="15" xfId="0" applyBorder="1"/>
    <xf numFmtId="0" fontId="0" fillId="0" borderId="17" xfId="0" applyBorder="1"/>
    <xf numFmtId="0" fontId="0" fillId="0" borderId="29" xfId="0" applyBorder="1"/>
    <xf numFmtId="0" fontId="2" fillId="0" borderId="32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1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1" xfId="0" applyFont="1" applyBorder="1" applyAlignment="1"/>
    <xf numFmtId="0" fontId="2" fillId="0" borderId="16" xfId="0" applyFont="1" applyBorder="1" applyAlignment="1"/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3" xfId="0" applyFon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2" fillId="0" borderId="31" xfId="0" applyFont="1" applyBorder="1" applyAlignment="1"/>
    <xf numFmtId="0" fontId="2" fillId="0" borderId="32" xfId="0" applyFont="1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6" xfId="0" applyBorder="1" applyAlignment="1"/>
    <xf numFmtId="0" fontId="0" fillId="0" borderId="9" xfId="0" applyBorder="1" applyAlignment="1"/>
    <xf numFmtId="0" fontId="0" fillId="0" borderId="3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0" xfId="0" applyBorder="1" applyAlignment="1"/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2" xfId="0" applyFont="1" applyBorder="1" applyAlignment="1"/>
    <xf numFmtId="0" fontId="2" fillId="0" borderId="4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1" xfId="0" applyFont="1" applyBorder="1" applyAlignment="1"/>
  </cellXfs>
  <cellStyles count="2">
    <cellStyle name="Normal" xfId="0" builtinId="0"/>
    <cellStyle name="Texte explicatif" xfId="1" builtinId="53" customBuiltin="1"/>
  </cellStyles>
  <dxfs count="4"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54</xdr:col>
      <xdr:colOff>59325</xdr:colOff>
      <xdr:row>0</xdr:row>
      <xdr:rowOff>555120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9631950" cy="555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79</xdr:row>
      <xdr:rowOff>57151</xdr:rowOff>
    </xdr:from>
    <xdr:to>
      <xdr:col>54</xdr:col>
      <xdr:colOff>114300</xdr:colOff>
      <xdr:row>81</xdr:row>
      <xdr:rowOff>141709</xdr:rowOff>
    </xdr:to>
    <xdr:pic>
      <xdr:nvPicPr>
        <xdr:cNvPr id="3" name="Image 2" descr="rq_b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3325476"/>
          <a:ext cx="9686925" cy="40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79"/>
  <sheetViews>
    <sheetView tabSelected="1" topLeftCell="A34" zoomScaleNormal="100" workbookViewId="0">
      <selection activeCell="S55" sqref="S55"/>
    </sheetView>
  </sheetViews>
  <sheetFormatPr baseColWidth="10" defaultColWidth="9.140625" defaultRowHeight="12.75"/>
  <cols>
    <col min="1" max="3" width="2.5703125" style="1" customWidth="1"/>
    <col min="4" max="4" width="2.7109375" style="1" customWidth="1"/>
    <col min="5" max="17" width="2.5703125" style="1" customWidth="1"/>
    <col min="18" max="18" width="3.5703125" style="1" customWidth="1"/>
    <col min="19" max="19" width="3.28515625" style="1" customWidth="1"/>
    <col min="20" max="20" width="1.28515625" style="1" customWidth="1"/>
    <col min="21" max="21" width="3.5703125" style="1" customWidth="1"/>
    <col min="22" max="22" width="3.42578125" style="1" customWidth="1"/>
    <col min="23" max="24" width="2.5703125" style="1" customWidth="1"/>
    <col min="25" max="25" width="3.140625" style="1" customWidth="1"/>
    <col min="26" max="48" width="2.5703125" style="1" customWidth="1"/>
    <col min="49" max="49" width="3.140625" style="1" customWidth="1"/>
    <col min="50" max="51" width="2.5703125" style="1" customWidth="1"/>
    <col min="52" max="52" width="3.85546875" style="1" customWidth="1"/>
    <col min="53" max="53" width="2.42578125" style="1" customWidth="1"/>
    <col min="54" max="1025" width="2.5703125" style="1" customWidth="1"/>
  </cols>
  <sheetData>
    <row r="1" spans="1:57" ht="45" customHeight="1" thickBot="1"/>
    <row r="2" spans="1:57" ht="13.5" thickBot="1">
      <c r="A2" s="56" t="s">
        <v>0</v>
      </c>
      <c r="B2" s="57"/>
      <c r="C2" s="57"/>
      <c r="D2" s="57"/>
      <c r="E2" s="57"/>
      <c r="F2" s="8"/>
      <c r="G2" s="58"/>
      <c r="H2" s="58"/>
      <c r="I2" s="58"/>
      <c r="J2" s="58"/>
      <c r="K2" s="58"/>
      <c r="L2" s="58"/>
      <c r="M2" s="58"/>
      <c r="N2" s="58"/>
      <c r="O2" s="58"/>
      <c r="P2" s="59"/>
      <c r="R2" s="49" t="s">
        <v>1</v>
      </c>
      <c r="S2" s="53"/>
      <c r="T2" s="2"/>
      <c r="U2" s="49" t="s">
        <v>2</v>
      </c>
      <c r="V2" s="53"/>
      <c r="W2" s="2"/>
      <c r="X2" s="49" t="s">
        <v>3</v>
      </c>
      <c r="Y2" s="50"/>
      <c r="Z2" s="50"/>
      <c r="AA2" s="50"/>
      <c r="AB2" s="50"/>
      <c r="AC2" s="50"/>
      <c r="AD2" s="50" t="s">
        <v>4</v>
      </c>
      <c r="AE2" s="50"/>
      <c r="AF2" s="50"/>
      <c r="AG2" s="50" t="s">
        <v>5</v>
      </c>
      <c r="AH2" s="50"/>
      <c r="AI2" s="50"/>
      <c r="AJ2" s="53"/>
      <c r="AN2" s="33" t="s">
        <v>6</v>
      </c>
      <c r="AO2" s="33"/>
      <c r="AP2" s="33"/>
      <c r="AQ2" s="33" t="s">
        <v>7</v>
      </c>
      <c r="AR2" s="33"/>
      <c r="AS2" s="33"/>
    </row>
    <row r="3" spans="1:57" ht="13.5" thickBot="1">
      <c r="A3" s="35" t="s">
        <v>8</v>
      </c>
      <c r="B3" s="36"/>
      <c r="C3" s="36"/>
      <c r="D3" s="36"/>
      <c r="E3" s="36"/>
      <c r="F3" s="11"/>
      <c r="G3" s="37"/>
      <c r="H3" s="37"/>
      <c r="I3" s="37"/>
      <c r="J3" s="37"/>
      <c r="K3" s="37"/>
      <c r="L3" s="37"/>
      <c r="M3" s="37"/>
      <c r="N3" s="37"/>
      <c r="O3" s="37"/>
      <c r="P3" s="38"/>
      <c r="R3" s="54"/>
      <c r="S3" s="55"/>
      <c r="U3" s="54"/>
      <c r="V3" s="55"/>
      <c r="X3" s="51"/>
      <c r="Y3" s="52"/>
      <c r="Z3" s="52"/>
      <c r="AA3" s="52"/>
      <c r="AB3" s="52"/>
      <c r="AC3" s="52"/>
      <c r="AD3" s="52"/>
      <c r="AE3" s="52"/>
      <c r="AF3" s="52"/>
      <c r="AG3" s="39" t="s">
        <v>9</v>
      </c>
      <c r="AH3" s="39"/>
      <c r="AI3" s="39" t="s">
        <v>10</v>
      </c>
      <c r="AJ3" s="40"/>
      <c r="AL3"/>
      <c r="AN3" s="34"/>
      <c r="AO3" s="34"/>
      <c r="AP3" s="34"/>
      <c r="AQ3" s="34"/>
      <c r="AR3" s="34"/>
      <c r="AS3" s="34"/>
      <c r="AV3" s="56" t="s">
        <v>16</v>
      </c>
      <c r="AW3" s="57"/>
      <c r="AX3" s="57"/>
      <c r="AY3" s="57"/>
      <c r="AZ3" s="57"/>
      <c r="BA3" s="138"/>
      <c r="BB3" s="131">
        <v>0</v>
      </c>
      <c r="BC3" s="132"/>
    </row>
    <row r="4" spans="1:57">
      <c r="A4" s="41" t="s">
        <v>11</v>
      </c>
      <c r="B4" s="42"/>
      <c r="C4" s="42"/>
      <c r="D4" s="42"/>
      <c r="E4" s="42"/>
      <c r="F4" s="11"/>
      <c r="G4" s="37"/>
      <c r="H4" s="37"/>
      <c r="I4" s="37"/>
      <c r="J4" s="37"/>
      <c r="K4" s="37"/>
      <c r="L4" s="37"/>
      <c r="M4" s="37"/>
      <c r="N4" s="37"/>
      <c r="O4" s="37"/>
      <c r="P4" s="38"/>
      <c r="R4" s="43" t="s">
        <v>12</v>
      </c>
      <c r="S4" s="44"/>
      <c r="U4" s="43" t="s">
        <v>13</v>
      </c>
      <c r="V4" s="44"/>
      <c r="X4" s="45" t="s">
        <v>14</v>
      </c>
      <c r="Y4" s="46"/>
      <c r="Z4" s="46"/>
      <c r="AA4" s="46"/>
      <c r="AB4" s="46"/>
      <c r="AC4" s="46"/>
      <c r="AD4" s="47"/>
      <c r="AE4" s="47"/>
      <c r="AF4" s="47"/>
      <c r="AG4" s="47"/>
      <c r="AH4" s="47"/>
      <c r="AI4" s="47"/>
      <c r="AJ4" s="48"/>
      <c r="AL4" s="65" t="s">
        <v>15</v>
      </c>
      <c r="AM4" s="66"/>
      <c r="AN4" s="67">
        <v>10</v>
      </c>
      <c r="AO4" s="67"/>
      <c r="AP4" s="67"/>
      <c r="AQ4" s="67">
        <v>10</v>
      </c>
      <c r="AR4" s="67"/>
      <c r="AS4" s="67"/>
      <c r="AT4" s="5"/>
      <c r="AV4" s="41" t="s">
        <v>22</v>
      </c>
      <c r="AW4" s="42"/>
      <c r="AX4" s="42"/>
      <c r="AY4" s="42"/>
      <c r="AZ4" s="42"/>
      <c r="BA4" s="137"/>
      <c r="BB4" s="133">
        <f>AQ4+AQ5</f>
        <v>20</v>
      </c>
      <c r="BC4" s="134"/>
    </row>
    <row r="5" spans="1:57">
      <c r="A5" s="41" t="s">
        <v>17</v>
      </c>
      <c r="B5" s="42"/>
      <c r="C5" s="42"/>
      <c r="D5" s="42"/>
      <c r="E5" s="42"/>
      <c r="F5" s="11"/>
      <c r="G5" s="37"/>
      <c r="H5" s="37"/>
      <c r="I5" s="37"/>
      <c r="J5" s="37"/>
      <c r="K5" s="37"/>
      <c r="L5" s="37"/>
      <c r="M5" s="37"/>
      <c r="N5" s="37"/>
      <c r="O5" s="37"/>
      <c r="P5" s="38"/>
      <c r="R5" s="43" t="s">
        <v>18</v>
      </c>
      <c r="S5" s="44"/>
      <c r="U5" s="43" t="s">
        <v>19</v>
      </c>
      <c r="V5" s="44"/>
      <c r="X5" s="60" t="s">
        <v>20</v>
      </c>
      <c r="Y5" s="61"/>
      <c r="Z5" s="61"/>
      <c r="AA5" s="61"/>
      <c r="AB5" s="61"/>
      <c r="AC5" s="61"/>
      <c r="AD5" s="62"/>
      <c r="AE5" s="62"/>
      <c r="AF5" s="62"/>
      <c r="AG5" s="62"/>
      <c r="AH5" s="62"/>
      <c r="AI5" s="62"/>
      <c r="AJ5" s="44"/>
      <c r="AL5" s="63" t="s">
        <v>21</v>
      </c>
      <c r="AM5" s="64"/>
      <c r="AN5" s="62">
        <v>10</v>
      </c>
      <c r="AO5" s="62"/>
      <c r="AP5" s="62"/>
      <c r="AQ5" s="62">
        <v>10</v>
      </c>
      <c r="AR5" s="62"/>
      <c r="AS5" s="62"/>
      <c r="AT5" s="6"/>
      <c r="AV5" s="41" t="s">
        <v>137</v>
      </c>
      <c r="AW5" s="42"/>
      <c r="AX5" s="42"/>
      <c r="AY5" s="42"/>
      <c r="AZ5" s="42"/>
      <c r="BA5" s="137"/>
      <c r="BB5" s="135">
        <f>(AQ6+AQ5)/2</f>
        <v>10</v>
      </c>
      <c r="BC5" s="136"/>
    </row>
    <row r="6" spans="1:57">
      <c r="A6" s="41" t="s">
        <v>23</v>
      </c>
      <c r="B6" s="42"/>
      <c r="C6" s="42"/>
      <c r="D6" s="42"/>
      <c r="E6" s="42"/>
      <c r="F6" s="11"/>
      <c r="G6" s="37"/>
      <c r="H6" s="37"/>
      <c r="I6" s="37"/>
      <c r="J6" s="37"/>
      <c r="K6" s="37"/>
      <c r="L6" s="37"/>
      <c r="M6" s="37"/>
      <c r="N6" s="37"/>
      <c r="O6" s="37"/>
      <c r="P6" s="38"/>
      <c r="R6" s="43" t="s">
        <v>24</v>
      </c>
      <c r="S6" s="44"/>
      <c r="U6" s="43" t="s">
        <v>25</v>
      </c>
      <c r="V6" s="44"/>
      <c r="X6" s="60" t="s">
        <v>26</v>
      </c>
      <c r="Y6" s="61"/>
      <c r="Z6" s="61"/>
      <c r="AA6" s="61"/>
      <c r="AB6" s="61"/>
      <c r="AC6" s="61"/>
      <c r="AD6" s="62"/>
      <c r="AE6" s="62"/>
      <c r="AF6" s="62"/>
      <c r="AG6" s="62"/>
      <c r="AH6" s="62"/>
      <c r="AI6" s="62"/>
      <c r="AJ6" s="44"/>
      <c r="AL6" s="63" t="s">
        <v>27</v>
      </c>
      <c r="AM6" s="64"/>
      <c r="AN6" s="62">
        <v>10</v>
      </c>
      <c r="AO6" s="62"/>
      <c r="AP6" s="62"/>
      <c r="AQ6" s="62">
        <v>10</v>
      </c>
      <c r="AR6" s="62"/>
      <c r="AS6" s="62"/>
      <c r="AT6" s="6"/>
      <c r="AV6" s="41" t="s">
        <v>136</v>
      </c>
      <c r="AW6" s="42"/>
      <c r="AX6" s="42"/>
      <c r="AY6" s="42"/>
      <c r="AZ6" s="42"/>
      <c r="BA6" s="137"/>
      <c r="BB6" s="135"/>
      <c r="BC6" s="136"/>
    </row>
    <row r="7" spans="1:57">
      <c r="A7" s="41" t="s">
        <v>28</v>
      </c>
      <c r="B7" s="42"/>
      <c r="C7" s="42"/>
      <c r="D7" s="42"/>
      <c r="E7" s="42"/>
      <c r="F7" s="11"/>
      <c r="G7" s="37"/>
      <c r="H7" s="37"/>
      <c r="I7" s="37"/>
      <c r="J7" s="37"/>
      <c r="K7" s="37"/>
      <c r="L7" s="37"/>
      <c r="M7" s="37"/>
      <c r="N7" s="37"/>
      <c r="O7" s="37"/>
      <c r="P7" s="38"/>
      <c r="R7" s="43">
        <v>12</v>
      </c>
      <c r="S7" s="44"/>
      <c r="U7" s="43" t="s">
        <v>29</v>
      </c>
      <c r="V7" s="44"/>
      <c r="X7" s="60" t="s">
        <v>30</v>
      </c>
      <c r="Y7" s="61"/>
      <c r="Z7" s="61"/>
      <c r="AA7" s="61"/>
      <c r="AB7" s="61"/>
      <c r="AC7" s="61"/>
      <c r="AD7" s="62"/>
      <c r="AE7" s="62"/>
      <c r="AF7" s="62"/>
      <c r="AG7" s="62"/>
      <c r="AH7" s="62"/>
      <c r="AI7" s="62"/>
      <c r="AJ7" s="44"/>
      <c r="AL7" s="63" t="s">
        <v>31</v>
      </c>
      <c r="AM7" s="64"/>
      <c r="AN7" s="62">
        <v>10</v>
      </c>
      <c r="AO7" s="62"/>
      <c r="AP7" s="62"/>
      <c r="AQ7" s="62">
        <v>10</v>
      </c>
      <c r="AR7" s="62"/>
      <c r="AS7" s="62"/>
      <c r="AT7" s="6"/>
      <c r="AV7" s="41" t="s">
        <v>32</v>
      </c>
      <c r="AW7" s="42"/>
      <c r="AX7" s="42"/>
      <c r="AY7" s="42"/>
      <c r="AZ7" s="42"/>
      <c r="BA7" s="137"/>
      <c r="BB7" s="135">
        <f>AQ8</f>
        <v>10</v>
      </c>
      <c r="BC7" s="136"/>
    </row>
    <row r="8" spans="1:57">
      <c r="A8" s="41" t="s">
        <v>33</v>
      </c>
      <c r="B8" s="42"/>
      <c r="C8" s="42"/>
      <c r="D8" s="42"/>
      <c r="E8" s="42"/>
      <c r="F8" s="11"/>
      <c r="G8" s="37"/>
      <c r="H8" s="37"/>
      <c r="I8" s="37"/>
      <c r="J8" s="37"/>
      <c r="K8" s="37"/>
      <c r="L8" s="37"/>
      <c r="M8" s="37"/>
      <c r="N8" s="37"/>
      <c r="O8" s="37"/>
      <c r="P8" s="38"/>
      <c r="R8" s="43" t="s">
        <v>34</v>
      </c>
      <c r="S8" s="44"/>
      <c r="U8" s="43" t="s">
        <v>35</v>
      </c>
      <c r="V8" s="44"/>
      <c r="X8" s="60" t="s">
        <v>36</v>
      </c>
      <c r="Y8" s="61"/>
      <c r="Z8" s="61"/>
      <c r="AA8" s="61"/>
      <c r="AB8" s="61"/>
      <c r="AC8" s="61"/>
      <c r="AD8" s="62"/>
      <c r="AE8" s="62"/>
      <c r="AF8" s="62"/>
      <c r="AG8" s="62"/>
      <c r="AH8" s="62"/>
      <c r="AI8" s="62"/>
      <c r="AJ8" s="44"/>
      <c r="AL8" s="63" t="s">
        <v>37</v>
      </c>
      <c r="AM8" s="64"/>
      <c r="AN8" s="62">
        <v>10</v>
      </c>
      <c r="AO8" s="62"/>
      <c r="AP8" s="62"/>
      <c r="AQ8" s="62">
        <v>10</v>
      </c>
      <c r="AR8" s="62"/>
      <c r="AS8" s="62"/>
      <c r="AT8" s="6"/>
      <c r="AV8" s="63" t="s">
        <v>138</v>
      </c>
      <c r="AW8" s="64"/>
      <c r="AX8" s="64"/>
      <c r="AY8" s="64"/>
      <c r="AZ8" s="64"/>
      <c r="BA8" s="64"/>
      <c r="BB8" s="68"/>
      <c r="BC8" s="69"/>
    </row>
    <row r="9" spans="1:57">
      <c r="A9" s="70" t="s">
        <v>38</v>
      </c>
      <c r="B9" s="71"/>
      <c r="C9" s="71"/>
      <c r="D9" s="71"/>
      <c r="E9" s="71"/>
      <c r="F9" s="11"/>
      <c r="G9" s="37"/>
      <c r="H9" s="37"/>
      <c r="I9" s="37"/>
      <c r="J9" s="37"/>
      <c r="K9" s="37"/>
      <c r="L9" s="37"/>
      <c r="M9" s="37"/>
      <c r="N9" s="37"/>
      <c r="O9" s="37"/>
      <c r="P9" s="38"/>
      <c r="R9" s="43" t="s">
        <v>39</v>
      </c>
      <c r="S9" s="44"/>
      <c r="U9" s="43" t="s">
        <v>40</v>
      </c>
      <c r="V9" s="44"/>
      <c r="X9" s="60" t="s">
        <v>41</v>
      </c>
      <c r="Y9" s="61"/>
      <c r="Z9" s="61"/>
      <c r="AA9" s="61"/>
      <c r="AB9" s="61"/>
      <c r="AC9" s="61"/>
      <c r="AD9" s="62"/>
      <c r="AE9" s="62"/>
      <c r="AF9" s="62"/>
      <c r="AG9" s="62"/>
      <c r="AH9" s="62"/>
      <c r="AI9" s="62"/>
      <c r="AJ9" s="44"/>
      <c r="AL9" s="63" t="s">
        <v>42</v>
      </c>
      <c r="AM9" s="64"/>
      <c r="AN9" s="62">
        <v>10</v>
      </c>
      <c r="AO9" s="62"/>
      <c r="AP9" s="62"/>
      <c r="AQ9" s="62">
        <v>10</v>
      </c>
      <c r="AR9" s="62"/>
      <c r="AS9" s="62"/>
      <c r="AT9" s="6"/>
      <c r="AV9" s="63" t="s">
        <v>139</v>
      </c>
      <c r="AW9" s="64"/>
      <c r="AX9" s="64"/>
      <c r="AY9" s="64"/>
      <c r="AZ9" s="64"/>
      <c r="BA9" s="64"/>
      <c r="BB9" s="62">
        <f>24*60/BB7</f>
        <v>144</v>
      </c>
      <c r="BC9" s="44"/>
    </row>
    <row r="10" spans="1:57" ht="13.5" thickBot="1">
      <c r="A10" s="77" t="s">
        <v>43</v>
      </c>
      <c r="B10" s="78"/>
      <c r="C10" s="78"/>
      <c r="D10" s="78"/>
      <c r="E10" s="78"/>
      <c r="F10" s="13"/>
      <c r="G10" s="79"/>
      <c r="H10" s="79"/>
      <c r="I10" s="79"/>
      <c r="J10" s="13"/>
      <c r="K10" s="78" t="s">
        <v>44</v>
      </c>
      <c r="L10" s="78"/>
      <c r="M10" s="78"/>
      <c r="N10" s="101"/>
      <c r="O10" s="101"/>
      <c r="P10" s="102"/>
      <c r="R10" s="80" t="s">
        <v>45</v>
      </c>
      <c r="S10" s="40"/>
      <c r="U10" s="80">
        <v>20</v>
      </c>
      <c r="V10" s="40"/>
      <c r="X10" s="81" t="s">
        <v>46</v>
      </c>
      <c r="Y10" s="82"/>
      <c r="Z10" s="82"/>
      <c r="AA10" s="82"/>
      <c r="AB10" s="82"/>
      <c r="AC10" s="82"/>
      <c r="AD10" s="39"/>
      <c r="AE10" s="39"/>
      <c r="AF10" s="39"/>
      <c r="AG10" s="39"/>
      <c r="AH10" s="39"/>
      <c r="AI10" s="39"/>
      <c r="AJ10" s="40"/>
      <c r="AL10" s="72" t="s">
        <v>47</v>
      </c>
      <c r="AM10" s="73"/>
      <c r="AN10" s="39">
        <v>10</v>
      </c>
      <c r="AO10" s="39"/>
      <c r="AP10" s="39"/>
      <c r="AQ10" s="39">
        <v>10</v>
      </c>
      <c r="AR10" s="39"/>
      <c r="AS10" s="39"/>
      <c r="AT10" s="7"/>
      <c r="AV10" s="72" t="s">
        <v>140</v>
      </c>
      <c r="AW10" s="73"/>
      <c r="AX10" s="73"/>
      <c r="AY10" s="73"/>
      <c r="AZ10" s="73"/>
      <c r="BA10" s="73"/>
      <c r="BB10" s="99">
        <f>BB7/24</f>
        <v>0.41666666666666669</v>
      </c>
      <c r="BC10" s="100"/>
    </row>
    <row r="11" spans="1:57" ht="13.5" thickBot="1"/>
    <row r="12" spans="1:57">
      <c r="A12" s="74" t="s">
        <v>49</v>
      </c>
      <c r="B12" s="75"/>
      <c r="C12" s="75"/>
      <c r="D12" s="75"/>
      <c r="E12" s="75"/>
      <c r="F12" s="75"/>
      <c r="G12" s="75"/>
      <c r="H12" s="8"/>
      <c r="I12" s="76">
        <f>AQ9-AQ6+AQ4/2-5</f>
        <v>0</v>
      </c>
      <c r="J12" s="76"/>
      <c r="K12" s="9" t="s">
        <v>50</v>
      </c>
      <c r="L12" s="76">
        <f>BB4</f>
        <v>20</v>
      </c>
      <c r="M12" s="76"/>
      <c r="N12" s="8"/>
      <c r="O12" s="8"/>
      <c r="P12" s="14"/>
      <c r="R12" s="74" t="s">
        <v>51</v>
      </c>
      <c r="S12" s="75"/>
      <c r="T12" s="75"/>
      <c r="U12" s="75"/>
      <c r="V12" s="75"/>
      <c r="W12" s="75"/>
      <c r="X12" s="75"/>
      <c r="Y12" s="75"/>
      <c r="Z12" s="8"/>
      <c r="AA12" s="76">
        <f>AQ7-10</f>
        <v>0</v>
      </c>
      <c r="AB12" s="76"/>
      <c r="AC12" s="8"/>
      <c r="AD12" s="8"/>
      <c r="AE12" s="8"/>
      <c r="AF12" s="8"/>
      <c r="AG12" s="8"/>
      <c r="AH12" s="14"/>
      <c r="AL12" s="74" t="s">
        <v>52</v>
      </c>
      <c r="AM12" s="75"/>
      <c r="AN12" s="75"/>
      <c r="AO12" s="75"/>
      <c r="AP12" s="75"/>
      <c r="AQ12" s="75"/>
      <c r="AR12" s="75"/>
      <c r="AS12" s="75"/>
      <c r="AT12" s="8"/>
      <c r="AU12" s="76">
        <f>AQ9-AQ8-AQ6+10</f>
        <v>0</v>
      </c>
      <c r="AV12" s="76"/>
      <c r="AW12" s="8"/>
      <c r="AX12" s="8"/>
      <c r="AY12" s="8"/>
      <c r="AZ12" s="8"/>
      <c r="BA12" s="8"/>
      <c r="BB12" s="14"/>
    </row>
    <row r="13" spans="1:57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R13" s="10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/>
      <c r="AL13" s="10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2"/>
    </row>
    <row r="14" spans="1:57">
      <c r="A14" s="83" t="s">
        <v>53</v>
      </c>
      <c r="B14" s="84"/>
      <c r="C14" s="84"/>
      <c r="D14" s="84"/>
      <c r="E14" s="84"/>
      <c r="F14" s="84"/>
      <c r="G14" s="84"/>
      <c r="H14" s="11"/>
      <c r="I14" s="85">
        <f t="shared" ref="I14:I22" si="0">L14+$I$12-$L$12</f>
        <v>-15</v>
      </c>
      <c r="J14" s="85"/>
      <c r="K14" s="11"/>
      <c r="L14" s="86">
        <v>5</v>
      </c>
      <c r="M14" s="86"/>
      <c r="N14" s="11"/>
      <c r="O14" s="3"/>
      <c r="P14" s="12"/>
      <c r="R14" s="83" t="s">
        <v>54</v>
      </c>
      <c r="S14" s="84"/>
      <c r="T14" s="84"/>
      <c r="U14" s="84"/>
      <c r="V14" s="84"/>
      <c r="W14" s="84"/>
      <c r="X14" s="84"/>
      <c r="Y14" s="84"/>
      <c r="Z14" s="11"/>
      <c r="AA14" s="85">
        <f t="shared" ref="AA14:AA26" si="1">AD14+$AA$12</f>
        <v>0</v>
      </c>
      <c r="AB14" s="85"/>
      <c r="AC14" s="11"/>
      <c r="AD14" s="86">
        <v>0</v>
      </c>
      <c r="AE14" s="86"/>
      <c r="AF14" s="11"/>
      <c r="AG14" s="3"/>
      <c r="AH14" s="12"/>
      <c r="AL14" s="83" t="s">
        <v>55</v>
      </c>
      <c r="AM14" s="84"/>
      <c r="AN14" s="84"/>
      <c r="AO14" s="84"/>
      <c r="AP14" s="84"/>
      <c r="AQ14" s="84"/>
      <c r="AR14" s="84"/>
      <c r="AS14" s="84"/>
      <c r="AT14" s="11"/>
      <c r="AU14" s="85">
        <f>AX14+$AU$12</f>
        <v>10</v>
      </c>
      <c r="AV14" s="85"/>
      <c r="AW14" s="11"/>
      <c r="AX14" s="86">
        <v>10</v>
      </c>
      <c r="AY14" s="86"/>
      <c r="AZ14" s="11"/>
      <c r="BA14" s="3"/>
      <c r="BB14" s="12"/>
      <c r="BE14"/>
    </row>
    <row r="15" spans="1:57">
      <c r="A15" s="83" t="s">
        <v>56</v>
      </c>
      <c r="B15" s="84"/>
      <c r="C15" s="84"/>
      <c r="D15" s="84"/>
      <c r="E15" s="84"/>
      <c r="F15" s="84"/>
      <c r="G15" s="84"/>
      <c r="H15" s="11"/>
      <c r="I15" s="85">
        <f t="shared" si="0"/>
        <v>-15</v>
      </c>
      <c r="J15" s="85"/>
      <c r="K15" s="11"/>
      <c r="L15" s="86">
        <v>5</v>
      </c>
      <c r="M15" s="86"/>
      <c r="N15" s="11"/>
      <c r="O15" s="3"/>
      <c r="P15" s="12"/>
      <c r="R15" s="83" t="s">
        <v>57</v>
      </c>
      <c r="S15" s="84"/>
      <c r="T15" s="84"/>
      <c r="U15" s="84"/>
      <c r="V15" s="84"/>
      <c r="W15" s="84"/>
      <c r="X15" s="84"/>
      <c r="Y15" s="84"/>
      <c r="Z15" s="11"/>
      <c r="AA15" s="85">
        <f t="shared" si="1"/>
        <v>10</v>
      </c>
      <c r="AB15" s="85"/>
      <c r="AC15" s="11"/>
      <c r="AD15" s="86">
        <v>10</v>
      </c>
      <c r="AE15" s="86"/>
      <c r="AF15" s="11"/>
      <c r="AG15" s="3"/>
      <c r="AH15" s="12"/>
      <c r="AL15" s="83" t="s">
        <v>58</v>
      </c>
      <c r="AM15" s="84"/>
      <c r="AN15" s="84"/>
      <c r="AO15" s="84"/>
      <c r="AP15" s="84"/>
      <c r="AQ15" s="84"/>
      <c r="AR15" s="84"/>
      <c r="AS15" s="84"/>
      <c r="AT15" s="11"/>
      <c r="AU15" s="85">
        <f>AX15+$AU$12</f>
        <v>10</v>
      </c>
      <c r="AV15" s="85"/>
      <c r="AW15" s="11"/>
      <c r="AX15" s="86">
        <v>10</v>
      </c>
      <c r="AY15" s="86"/>
      <c r="AZ15" s="11"/>
      <c r="BA15" s="3"/>
      <c r="BB15" s="12"/>
      <c r="BE15"/>
    </row>
    <row r="16" spans="1:57">
      <c r="A16" s="83" t="s">
        <v>59</v>
      </c>
      <c r="B16" s="84"/>
      <c r="C16" s="84"/>
      <c r="D16" s="84"/>
      <c r="E16" s="84"/>
      <c r="F16" s="84"/>
      <c r="G16" s="84"/>
      <c r="H16" s="11"/>
      <c r="I16" s="85">
        <f t="shared" si="0"/>
        <v>-15</v>
      </c>
      <c r="J16" s="85"/>
      <c r="K16" s="11"/>
      <c r="L16" s="86">
        <v>5</v>
      </c>
      <c r="M16" s="86"/>
      <c r="N16" s="11"/>
      <c r="O16" s="3"/>
      <c r="P16" s="12"/>
      <c r="R16" s="83" t="s">
        <v>60</v>
      </c>
      <c r="S16" s="84"/>
      <c r="T16" s="84"/>
      <c r="U16" s="84"/>
      <c r="V16" s="84"/>
      <c r="W16" s="84"/>
      <c r="X16" s="84"/>
      <c r="Y16" s="84"/>
      <c r="Z16" s="11"/>
      <c r="AA16" s="85">
        <f t="shared" si="1"/>
        <v>5</v>
      </c>
      <c r="AB16" s="85"/>
      <c r="AC16" s="11"/>
      <c r="AD16" s="86">
        <v>5</v>
      </c>
      <c r="AE16" s="86"/>
      <c r="AF16" s="11"/>
      <c r="AG16" s="3"/>
      <c r="AH16" s="12"/>
      <c r="AL16" s="83" t="s">
        <v>61</v>
      </c>
      <c r="AM16" s="84"/>
      <c r="AN16" s="84"/>
      <c r="AO16" s="84"/>
      <c r="AP16" s="84"/>
      <c r="AQ16" s="84"/>
      <c r="AR16" s="84"/>
      <c r="AS16" s="84"/>
      <c r="AT16" s="11"/>
      <c r="AU16" s="85">
        <f>AX16+$AU$12</f>
        <v>10</v>
      </c>
      <c r="AV16" s="85"/>
      <c r="AW16" s="11"/>
      <c r="AX16" s="86">
        <v>10</v>
      </c>
      <c r="AY16" s="86"/>
      <c r="AZ16" s="11"/>
      <c r="BA16" s="3"/>
      <c r="BB16" s="12"/>
      <c r="BE16"/>
    </row>
    <row r="17" spans="1:57">
      <c r="A17" s="83" t="s">
        <v>62</v>
      </c>
      <c r="B17" s="84"/>
      <c r="C17" s="84"/>
      <c r="D17" s="84"/>
      <c r="E17" s="84"/>
      <c r="F17" s="84"/>
      <c r="G17" s="84"/>
      <c r="H17" s="11"/>
      <c r="I17" s="85">
        <f t="shared" si="0"/>
        <v>-15</v>
      </c>
      <c r="J17" s="85"/>
      <c r="K17" s="11"/>
      <c r="L17" s="86">
        <v>5</v>
      </c>
      <c r="M17" s="86"/>
      <c r="N17" s="11"/>
      <c r="O17" s="3"/>
      <c r="P17" s="12"/>
      <c r="R17" s="83" t="s">
        <v>63</v>
      </c>
      <c r="S17" s="84"/>
      <c r="T17" s="84"/>
      <c r="U17" s="84"/>
      <c r="V17" s="84"/>
      <c r="W17" s="84"/>
      <c r="X17" s="84"/>
      <c r="Y17" s="84"/>
      <c r="Z17" s="11"/>
      <c r="AA17" s="85">
        <f t="shared" si="1"/>
        <v>5</v>
      </c>
      <c r="AB17" s="85"/>
      <c r="AC17" s="11"/>
      <c r="AD17" s="86">
        <v>5</v>
      </c>
      <c r="AE17" s="86"/>
      <c r="AF17" s="11"/>
      <c r="AG17" s="3"/>
      <c r="AH17" s="12"/>
      <c r="AL17" s="83"/>
      <c r="AM17" s="84"/>
      <c r="AN17" s="84"/>
      <c r="AO17" s="84"/>
      <c r="AP17" s="84"/>
      <c r="AQ17" s="84"/>
      <c r="AR17" s="84"/>
      <c r="AS17" s="84"/>
      <c r="AT17" s="11"/>
      <c r="AU17" s="11"/>
      <c r="AV17" s="11"/>
      <c r="AW17" s="11"/>
      <c r="AX17" s="11"/>
      <c r="AY17" s="11"/>
      <c r="AZ17" s="11"/>
      <c r="BA17" s="3"/>
      <c r="BB17" s="12"/>
      <c r="BE17"/>
    </row>
    <row r="18" spans="1:57">
      <c r="A18" s="83" t="s">
        <v>64</v>
      </c>
      <c r="B18" s="84"/>
      <c r="C18" s="84"/>
      <c r="D18" s="84"/>
      <c r="E18" s="84"/>
      <c r="F18" s="84"/>
      <c r="G18" s="84"/>
      <c r="H18" s="11"/>
      <c r="I18" s="85">
        <f t="shared" si="0"/>
        <v>-15</v>
      </c>
      <c r="J18" s="85"/>
      <c r="K18" s="11"/>
      <c r="L18" s="86">
        <v>5</v>
      </c>
      <c r="M18" s="86"/>
      <c r="N18" s="11"/>
      <c r="O18" s="3"/>
      <c r="P18" s="12"/>
      <c r="R18" s="83" t="s">
        <v>65</v>
      </c>
      <c r="S18" s="84"/>
      <c r="T18" s="84"/>
      <c r="U18" s="84"/>
      <c r="V18" s="84"/>
      <c r="W18" s="84"/>
      <c r="X18" s="84"/>
      <c r="Y18" s="84"/>
      <c r="Z18" s="11"/>
      <c r="AA18" s="85">
        <f t="shared" si="1"/>
        <v>5</v>
      </c>
      <c r="AB18" s="85"/>
      <c r="AC18" s="11"/>
      <c r="AD18" s="86">
        <v>5</v>
      </c>
      <c r="AE18" s="86"/>
      <c r="AF18" s="11"/>
      <c r="AG18" s="3"/>
      <c r="AH18" s="12"/>
      <c r="AL18" s="83"/>
      <c r="AM18" s="84"/>
      <c r="AN18" s="84"/>
      <c r="AO18" s="84"/>
      <c r="AP18" s="84"/>
      <c r="AQ18" s="84"/>
      <c r="AR18" s="84"/>
      <c r="AS18" s="84"/>
      <c r="AT18" s="11"/>
      <c r="AU18" s="11"/>
      <c r="AV18" s="11"/>
      <c r="AW18" s="11"/>
      <c r="AX18" s="11"/>
      <c r="AY18" s="11"/>
      <c r="AZ18" s="11"/>
      <c r="BA18" s="3"/>
      <c r="BB18" s="12"/>
      <c r="BE18"/>
    </row>
    <row r="19" spans="1:57" ht="13.5" thickBot="1">
      <c r="A19" s="83" t="s">
        <v>66</v>
      </c>
      <c r="B19" s="84"/>
      <c r="C19" s="84"/>
      <c r="D19" s="84"/>
      <c r="E19" s="84"/>
      <c r="F19" s="84"/>
      <c r="G19" s="84"/>
      <c r="H19" s="11"/>
      <c r="I19" s="85">
        <f t="shared" si="0"/>
        <v>20</v>
      </c>
      <c r="J19" s="85"/>
      <c r="K19" s="11"/>
      <c r="L19" s="86">
        <v>40</v>
      </c>
      <c r="M19" s="86"/>
      <c r="N19" s="11"/>
      <c r="O19" s="3"/>
      <c r="P19" s="12"/>
      <c r="R19" s="83" t="s">
        <v>67</v>
      </c>
      <c r="S19" s="84"/>
      <c r="T19" s="84"/>
      <c r="U19" s="84"/>
      <c r="V19" s="84"/>
      <c r="W19" s="84"/>
      <c r="X19" s="84"/>
      <c r="Y19" s="84"/>
      <c r="Z19" s="11"/>
      <c r="AA19" s="85">
        <f t="shared" si="1"/>
        <v>0</v>
      </c>
      <c r="AB19" s="85"/>
      <c r="AC19" s="11"/>
      <c r="AD19" s="86">
        <v>0</v>
      </c>
      <c r="AE19" s="86"/>
      <c r="AF19" s="11"/>
      <c r="AG19" s="3"/>
      <c r="AH19" s="12"/>
      <c r="AL19" s="15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6"/>
      <c r="BE19"/>
    </row>
    <row r="20" spans="1:57">
      <c r="A20" s="83" t="s">
        <v>68</v>
      </c>
      <c r="B20" s="84"/>
      <c r="C20" s="84"/>
      <c r="D20" s="84"/>
      <c r="E20" s="84"/>
      <c r="F20" s="84"/>
      <c r="G20" s="84"/>
      <c r="H20" s="11"/>
      <c r="I20" s="85">
        <f t="shared" si="0"/>
        <v>5</v>
      </c>
      <c r="J20" s="85"/>
      <c r="K20" s="11"/>
      <c r="L20" s="86">
        <v>25</v>
      </c>
      <c r="M20" s="86"/>
      <c r="N20" s="11"/>
      <c r="O20" s="3"/>
      <c r="P20" s="12"/>
      <c r="R20" s="83" t="s">
        <v>69</v>
      </c>
      <c r="S20" s="84"/>
      <c r="T20" s="84"/>
      <c r="U20" s="84"/>
      <c r="V20" s="84"/>
      <c r="W20" s="84"/>
      <c r="X20" s="84"/>
      <c r="Y20" s="84"/>
      <c r="Z20" s="11"/>
      <c r="AA20" s="85">
        <f t="shared" si="1"/>
        <v>0</v>
      </c>
      <c r="AB20" s="85"/>
      <c r="AC20" s="11"/>
      <c r="AD20" s="86">
        <v>0</v>
      </c>
      <c r="AE20" s="86"/>
      <c r="AF20" s="11"/>
      <c r="AG20" s="3"/>
      <c r="AH20" s="12"/>
      <c r="AL20" s="74" t="s">
        <v>70</v>
      </c>
      <c r="AM20" s="75"/>
      <c r="AN20" s="75"/>
      <c r="AO20" s="75"/>
      <c r="AP20" s="75"/>
      <c r="AQ20" s="75"/>
      <c r="AR20" s="75"/>
      <c r="AS20" s="75"/>
      <c r="AT20" s="8"/>
      <c r="AU20" s="76">
        <f>AQ7+AQ9+AQ4/2-25</f>
        <v>0</v>
      </c>
      <c r="AV20" s="76"/>
      <c r="AW20" s="8"/>
      <c r="AX20" s="8"/>
      <c r="AY20" s="8"/>
      <c r="AZ20" s="8"/>
      <c r="BA20" s="8"/>
      <c r="BB20" s="14"/>
      <c r="BE20"/>
    </row>
    <row r="21" spans="1:57">
      <c r="A21" s="83" t="s">
        <v>71</v>
      </c>
      <c r="B21" s="84"/>
      <c r="C21" s="84"/>
      <c r="D21" s="84"/>
      <c r="E21" s="84"/>
      <c r="F21" s="84"/>
      <c r="G21" s="84"/>
      <c r="H21" s="11"/>
      <c r="I21" s="85">
        <f t="shared" si="0"/>
        <v>-5</v>
      </c>
      <c r="J21" s="85"/>
      <c r="K21" s="11"/>
      <c r="L21" s="86">
        <v>15</v>
      </c>
      <c r="M21" s="86"/>
      <c r="N21" s="11"/>
      <c r="O21" s="3"/>
      <c r="P21" s="12"/>
      <c r="R21" s="83" t="s">
        <v>72</v>
      </c>
      <c r="S21" s="84"/>
      <c r="T21" s="84"/>
      <c r="U21" s="84"/>
      <c r="V21" s="84"/>
      <c r="W21" s="84"/>
      <c r="X21" s="84"/>
      <c r="Y21" s="84"/>
      <c r="Z21" s="11"/>
      <c r="AA21" s="85">
        <f t="shared" si="1"/>
        <v>5</v>
      </c>
      <c r="AB21" s="85"/>
      <c r="AC21" s="11"/>
      <c r="AD21" s="86">
        <v>5</v>
      </c>
      <c r="AE21" s="86"/>
      <c r="AF21" s="11"/>
      <c r="AG21" s="3"/>
      <c r="AH21" s="12"/>
      <c r="AL21" s="10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2"/>
      <c r="BE21"/>
    </row>
    <row r="22" spans="1:57">
      <c r="A22" s="83" t="s">
        <v>73</v>
      </c>
      <c r="B22" s="84"/>
      <c r="C22" s="84"/>
      <c r="D22" s="84"/>
      <c r="E22" s="84"/>
      <c r="F22" s="84"/>
      <c r="G22" s="84"/>
      <c r="H22" s="11"/>
      <c r="I22" s="85">
        <f t="shared" si="0"/>
        <v>5</v>
      </c>
      <c r="J22" s="85"/>
      <c r="K22" s="11"/>
      <c r="L22" s="86">
        <v>25</v>
      </c>
      <c r="M22" s="86"/>
      <c r="N22" s="11"/>
      <c r="O22" s="3"/>
      <c r="P22" s="12"/>
      <c r="R22" s="83" t="s">
        <v>74</v>
      </c>
      <c r="S22" s="84"/>
      <c r="T22" s="84"/>
      <c r="U22" s="84"/>
      <c r="V22" s="84"/>
      <c r="W22" s="84"/>
      <c r="X22" s="84"/>
      <c r="Y22" s="84"/>
      <c r="Z22" s="11"/>
      <c r="AA22" s="85">
        <f t="shared" si="1"/>
        <v>5</v>
      </c>
      <c r="AB22" s="85"/>
      <c r="AC22" s="11"/>
      <c r="AD22" s="86">
        <v>5</v>
      </c>
      <c r="AE22" s="86"/>
      <c r="AF22" s="11"/>
      <c r="AG22" s="3"/>
      <c r="AH22" s="12"/>
      <c r="AL22" s="83" t="s">
        <v>75</v>
      </c>
      <c r="AM22" s="84"/>
      <c r="AN22" s="84"/>
      <c r="AO22" s="84"/>
      <c r="AP22" s="84"/>
      <c r="AQ22" s="84"/>
      <c r="AR22" s="84"/>
      <c r="AS22" s="84"/>
      <c r="AT22" s="11"/>
      <c r="AU22" s="85">
        <f>AX22+$AU$20</f>
        <v>0</v>
      </c>
      <c r="AV22" s="85"/>
      <c r="AW22" s="11"/>
      <c r="AX22" s="86"/>
      <c r="AY22" s="86"/>
      <c r="AZ22" s="11"/>
      <c r="BA22" s="3"/>
      <c r="BB22" s="12"/>
      <c r="BE22"/>
    </row>
    <row r="23" spans="1:57">
      <c r="A23" s="83"/>
      <c r="B23" s="84"/>
      <c r="C23" s="84"/>
      <c r="D23" s="84"/>
      <c r="E23" s="84"/>
      <c r="F23" s="84"/>
      <c r="G23" s="84"/>
      <c r="H23" s="11"/>
      <c r="I23" s="11"/>
      <c r="J23" s="11"/>
      <c r="K23" s="11"/>
      <c r="L23" s="11"/>
      <c r="M23" s="11"/>
      <c r="N23" s="11"/>
      <c r="O23" s="3"/>
      <c r="P23" s="12"/>
      <c r="R23" s="83" t="s">
        <v>76</v>
      </c>
      <c r="S23" s="84"/>
      <c r="T23" s="84"/>
      <c r="U23" s="84"/>
      <c r="V23" s="84"/>
      <c r="W23" s="84"/>
      <c r="X23" s="84"/>
      <c r="Y23" s="84"/>
      <c r="Z23" s="11"/>
      <c r="AA23" s="85">
        <f t="shared" si="1"/>
        <v>5</v>
      </c>
      <c r="AB23" s="85"/>
      <c r="AC23" s="11"/>
      <c r="AD23" s="86">
        <v>5</v>
      </c>
      <c r="AE23" s="86"/>
      <c r="AF23" s="11"/>
      <c r="AG23" s="3"/>
      <c r="AH23" s="12"/>
      <c r="AL23" s="83"/>
      <c r="AM23" s="84"/>
      <c r="AN23" s="84"/>
      <c r="AO23" s="84"/>
      <c r="AP23" s="84"/>
      <c r="AQ23" s="84"/>
      <c r="AR23" s="84"/>
      <c r="AS23" s="84"/>
      <c r="AT23" s="11"/>
      <c r="AU23" s="11"/>
      <c r="AV23" s="11"/>
      <c r="AW23" s="11"/>
      <c r="AX23" s="11"/>
      <c r="AY23" s="11"/>
      <c r="AZ23" s="11"/>
      <c r="BA23" s="3"/>
      <c r="BB23" s="12"/>
    </row>
    <row r="24" spans="1:57">
      <c r="A24" s="83"/>
      <c r="B24" s="84"/>
      <c r="C24" s="84"/>
      <c r="D24" s="84"/>
      <c r="E24" s="84"/>
      <c r="F24" s="84"/>
      <c r="G24" s="84"/>
      <c r="H24" s="11"/>
      <c r="I24" s="11"/>
      <c r="J24" s="11"/>
      <c r="K24" s="11"/>
      <c r="L24" s="11"/>
      <c r="M24" s="11"/>
      <c r="N24" s="11"/>
      <c r="O24" s="3"/>
      <c r="P24" s="12"/>
      <c r="R24" s="83" t="s">
        <v>77</v>
      </c>
      <c r="S24" s="84"/>
      <c r="T24" s="84"/>
      <c r="U24" s="84"/>
      <c r="V24" s="84"/>
      <c r="W24" s="84"/>
      <c r="X24" s="84"/>
      <c r="Y24" s="84"/>
      <c r="Z24" s="11"/>
      <c r="AA24" s="85">
        <f t="shared" si="1"/>
        <v>15</v>
      </c>
      <c r="AB24" s="85"/>
      <c r="AC24" s="11"/>
      <c r="AD24" s="86">
        <v>15</v>
      </c>
      <c r="AE24" s="86"/>
      <c r="AF24" s="11"/>
      <c r="AG24" s="3"/>
      <c r="AH24" s="12"/>
      <c r="AL24" s="83"/>
      <c r="AM24" s="84"/>
      <c r="AN24" s="84"/>
      <c r="AO24" s="84"/>
      <c r="AP24" s="84"/>
      <c r="AQ24" s="84"/>
      <c r="AR24" s="84"/>
      <c r="AS24" s="84"/>
      <c r="AT24" s="11"/>
      <c r="AU24" s="11"/>
      <c r="AV24" s="11"/>
      <c r="AW24" s="11"/>
      <c r="AX24" s="11"/>
      <c r="AY24" s="11"/>
      <c r="AZ24" s="11"/>
      <c r="BA24" s="3"/>
      <c r="BB24" s="12"/>
    </row>
    <row r="25" spans="1:57" ht="13.5" thickBot="1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6"/>
      <c r="R25" s="83" t="s">
        <v>78</v>
      </c>
      <c r="S25" s="84"/>
      <c r="T25" s="84"/>
      <c r="U25" s="84"/>
      <c r="V25" s="84"/>
      <c r="W25" s="84"/>
      <c r="X25" s="84"/>
      <c r="Y25" s="84"/>
      <c r="Z25" s="11"/>
      <c r="AA25" s="85">
        <f t="shared" si="1"/>
        <v>5</v>
      </c>
      <c r="AB25" s="85"/>
      <c r="AC25" s="11"/>
      <c r="AD25" s="86">
        <v>5</v>
      </c>
      <c r="AE25" s="86"/>
      <c r="AF25" s="11"/>
      <c r="AG25" s="3"/>
      <c r="AH25" s="12"/>
      <c r="AL25" s="83"/>
      <c r="AM25" s="84"/>
      <c r="AN25" s="84"/>
      <c r="AO25" s="84"/>
      <c r="AP25" s="84"/>
      <c r="AQ25" s="84"/>
      <c r="AR25" s="84"/>
      <c r="AS25" s="84"/>
      <c r="AT25" s="11"/>
      <c r="AU25" s="11"/>
      <c r="AV25" s="11"/>
      <c r="AW25" s="11"/>
      <c r="AX25" s="11"/>
      <c r="AY25" s="11"/>
      <c r="AZ25" s="11"/>
      <c r="BA25" s="3"/>
      <c r="BB25" s="12"/>
    </row>
    <row r="26" spans="1:57">
      <c r="A26" s="74" t="s">
        <v>79</v>
      </c>
      <c r="B26" s="75"/>
      <c r="C26" s="75"/>
      <c r="D26" s="75"/>
      <c r="E26" s="75"/>
      <c r="F26" s="75"/>
      <c r="G26" s="75"/>
      <c r="H26" s="8"/>
      <c r="I26" s="76">
        <f>AQ7+AQ8/2+AQ10/2-20</f>
        <v>0</v>
      </c>
      <c r="J26" s="76"/>
      <c r="K26" s="8"/>
      <c r="L26" s="8"/>
      <c r="M26" s="8"/>
      <c r="N26" s="8"/>
      <c r="O26" s="8"/>
      <c r="P26" s="14"/>
      <c r="R26" s="83" t="s">
        <v>80</v>
      </c>
      <c r="S26" s="84"/>
      <c r="T26" s="84"/>
      <c r="U26" s="84"/>
      <c r="V26" s="84"/>
      <c r="W26" s="84"/>
      <c r="X26" s="84"/>
      <c r="Y26" s="84"/>
      <c r="Z26" s="11"/>
      <c r="AA26" s="85">
        <f t="shared" si="1"/>
        <v>5</v>
      </c>
      <c r="AB26" s="85"/>
      <c r="AC26" s="11"/>
      <c r="AD26" s="86">
        <v>5</v>
      </c>
      <c r="AE26" s="86"/>
      <c r="AF26" s="11"/>
      <c r="AG26" s="3"/>
      <c r="AH26" s="12"/>
      <c r="AL26" s="83" t="s">
        <v>81</v>
      </c>
      <c r="AM26" s="84"/>
      <c r="AN26" s="84"/>
      <c r="AO26" s="84"/>
      <c r="AP26" s="84"/>
      <c r="AQ26" s="84"/>
      <c r="AR26" s="84"/>
      <c r="AS26" s="84"/>
      <c r="AT26" s="11"/>
      <c r="AU26" s="85">
        <f t="shared" ref="AU26:AU31" si="2">AX26+$AU$20</f>
        <v>15</v>
      </c>
      <c r="AV26" s="85"/>
      <c r="AW26" s="11"/>
      <c r="AX26" s="86">
        <v>15</v>
      </c>
      <c r="AY26" s="86"/>
      <c r="AZ26" s="11"/>
      <c r="BA26" s="3"/>
      <c r="BB26" s="12"/>
    </row>
    <row r="27" spans="1:57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R27" s="83"/>
      <c r="S27" s="84"/>
      <c r="T27" s="84"/>
      <c r="U27" s="84"/>
      <c r="V27" s="84"/>
      <c r="W27" s="84"/>
      <c r="X27" s="84"/>
      <c r="Y27" s="84"/>
      <c r="Z27" s="11"/>
      <c r="AA27" s="11"/>
      <c r="AB27" s="11"/>
      <c r="AC27" s="11"/>
      <c r="AD27" s="11"/>
      <c r="AE27" s="11"/>
      <c r="AF27" s="11"/>
      <c r="AG27" s="3"/>
      <c r="AH27" s="12"/>
      <c r="AL27" s="83" t="s">
        <v>82</v>
      </c>
      <c r="AM27" s="84"/>
      <c r="AN27" s="84"/>
      <c r="AO27" s="84"/>
      <c r="AP27" s="84"/>
      <c r="AQ27" s="84"/>
      <c r="AR27" s="84"/>
      <c r="AS27" s="84"/>
      <c r="AT27" s="11"/>
      <c r="AU27" s="85">
        <f t="shared" si="2"/>
        <v>0</v>
      </c>
      <c r="AV27" s="85"/>
      <c r="AW27" s="11"/>
      <c r="AX27" s="86">
        <v>0</v>
      </c>
      <c r="AY27" s="86"/>
      <c r="AZ27" s="11"/>
      <c r="BA27" s="3"/>
      <c r="BB27" s="12"/>
    </row>
    <row r="28" spans="1:57">
      <c r="A28" s="83" t="s">
        <v>83</v>
      </c>
      <c r="B28" s="84"/>
      <c r="C28" s="84"/>
      <c r="D28" s="84"/>
      <c r="E28" s="84"/>
      <c r="F28" s="84"/>
      <c r="G28" s="84"/>
      <c r="H28" s="11"/>
      <c r="I28" s="85">
        <f t="shared" ref="I28:I33" si="3">L28+$I$26</f>
        <v>5</v>
      </c>
      <c r="J28" s="85"/>
      <c r="K28" s="11"/>
      <c r="L28" s="86">
        <v>5</v>
      </c>
      <c r="M28" s="86"/>
      <c r="N28" s="11"/>
      <c r="O28" s="3"/>
      <c r="P28" s="12"/>
      <c r="R28" s="83" t="s">
        <v>84</v>
      </c>
      <c r="S28" s="84"/>
      <c r="T28" s="84"/>
      <c r="U28" s="84"/>
      <c r="V28" s="84"/>
      <c r="W28" s="84"/>
      <c r="X28" s="84"/>
      <c r="Y28" s="84"/>
      <c r="Z28" s="11"/>
      <c r="AA28" s="85">
        <f>AD28+$AA$12</f>
        <v>5</v>
      </c>
      <c r="AB28" s="85"/>
      <c r="AC28" s="11"/>
      <c r="AD28" s="86">
        <v>5</v>
      </c>
      <c r="AE28" s="86"/>
      <c r="AF28" s="11"/>
      <c r="AG28" s="3"/>
      <c r="AH28" s="12"/>
      <c r="AL28" s="83" t="s">
        <v>85</v>
      </c>
      <c r="AM28" s="84"/>
      <c r="AN28" s="84"/>
      <c r="AO28" s="84"/>
      <c r="AP28" s="84"/>
      <c r="AQ28" s="84"/>
      <c r="AR28" s="84"/>
      <c r="AS28" s="84"/>
      <c r="AT28" s="11"/>
      <c r="AU28" s="85">
        <f t="shared" si="2"/>
        <v>5</v>
      </c>
      <c r="AV28" s="85"/>
      <c r="AW28" s="11"/>
      <c r="AX28" s="86">
        <v>5</v>
      </c>
      <c r="AY28" s="86"/>
      <c r="AZ28" s="11"/>
      <c r="BA28" s="3"/>
      <c r="BB28" s="12"/>
    </row>
    <row r="29" spans="1:57">
      <c r="A29" s="83" t="s">
        <v>86</v>
      </c>
      <c r="B29" s="84"/>
      <c r="C29" s="84"/>
      <c r="D29" s="84"/>
      <c r="E29" s="84"/>
      <c r="F29" s="84"/>
      <c r="G29" s="84"/>
      <c r="H29" s="11"/>
      <c r="I29" s="85">
        <f t="shared" si="3"/>
        <v>5</v>
      </c>
      <c r="J29" s="85"/>
      <c r="K29" s="11"/>
      <c r="L29" s="86">
        <v>5</v>
      </c>
      <c r="M29" s="86"/>
      <c r="N29" s="11"/>
      <c r="O29" s="3"/>
      <c r="P29" s="12"/>
      <c r="R29" s="83" t="s">
        <v>87</v>
      </c>
      <c r="S29" s="84"/>
      <c r="T29" s="84"/>
      <c r="U29" s="84"/>
      <c r="V29" s="84"/>
      <c r="W29" s="84"/>
      <c r="X29" s="84"/>
      <c r="Y29" s="84"/>
      <c r="Z29" s="11"/>
      <c r="AA29" s="85">
        <f>AD29+$AA$12</f>
        <v>5</v>
      </c>
      <c r="AB29" s="85"/>
      <c r="AC29" s="11"/>
      <c r="AD29" s="86">
        <v>5</v>
      </c>
      <c r="AE29" s="86"/>
      <c r="AF29" s="11"/>
      <c r="AG29" s="3"/>
      <c r="AH29" s="12"/>
      <c r="AL29" s="83" t="s">
        <v>88</v>
      </c>
      <c r="AM29" s="84"/>
      <c r="AN29" s="84"/>
      <c r="AO29" s="84"/>
      <c r="AP29" s="84"/>
      <c r="AQ29" s="84"/>
      <c r="AR29" s="84"/>
      <c r="AS29" s="84"/>
      <c r="AT29" s="11"/>
      <c r="AU29" s="85">
        <f t="shared" si="2"/>
        <v>5</v>
      </c>
      <c r="AV29" s="85"/>
      <c r="AW29" s="11"/>
      <c r="AX29" s="86">
        <v>5</v>
      </c>
      <c r="AY29" s="86"/>
      <c r="AZ29" s="11"/>
      <c r="BA29" s="3"/>
      <c r="BB29" s="12"/>
    </row>
    <row r="30" spans="1:57">
      <c r="A30" s="83" t="s">
        <v>89</v>
      </c>
      <c r="B30" s="84"/>
      <c r="C30" s="84"/>
      <c r="D30" s="84"/>
      <c r="E30" s="84"/>
      <c r="F30" s="84"/>
      <c r="G30" s="84"/>
      <c r="H30" s="11"/>
      <c r="I30" s="85">
        <f t="shared" si="3"/>
        <v>5</v>
      </c>
      <c r="J30" s="85"/>
      <c r="K30" s="11"/>
      <c r="L30" s="86">
        <v>5</v>
      </c>
      <c r="M30" s="86"/>
      <c r="N30" s="11"/>
      <c r="O30" s="3"/>
      <c r="P30" s="12"/>
      <c r="R30" s="83" t="s">
        <v>90</v>
      </c>
      <c r="S30" s="84"/>
      <c r="T30" s="84"/>
      <c r="U30" s="84"/>
      <c r="V30" s="84"/>
      <c r="W30" s="84"/>
      <c r="X30" s="84"/>
      <c r="Y30" s="84"/>
      <c r="Z30" s="11"/>
      <c r="AA30" s="85">
        <f>AD30+$AA$12</f>
        <v>0</v>
      </c>
      <c r="AB30" s="85"/>
      <c r="AC30" s="11"/>
      <c r="AD30" s="86">
        <v>0</v>
      </c>
      <c r="AE30" s="86"/>
      <c r="AF30" s="11"/>
      <c r="AG30" s="3"/>
      <c r="AH30" s="12"/>
      <c r="AL30" s="83" t="s">
        <v>91</v>
      </c>
      <c r="AM30" s="84"/>
      <c r="AN30" s="84"/>
      <c r="AO30" s="84"/>
      <c r="AP30" s="84"/>
      <c r="AQ30" s="84"/>
      <c r="AR30" s="84"/>
      <c r="AS30" s="84"/>
      <c r="AT30" s="11"/>
      <c r="AU30" s="85">
        <f t="shared" si="2"/>
        <v>0</v>
      </c>
      <c r="AV30" s="85"/>
      <c r="AW30" s="11"/>
      <c r="AX30" s="86">
        <v>0</v>
      </c>
      <c r="AY30" s="86"/>
      <c r="AZ30" s="11"/>
      <c r="BA30" s="3"/>
      <c r="BB30" s="12"/>
    </row>
    <row r="31" spans="1:57">
      <c r="A31" s="83" t="s">
        <v>92</v>
      </c>
      <c r="B31" s="84"/>
      <c r="C31" s="84"/>
      <c r="D31" s="84"/>
      <c r="E31" s="84"/>
      <c r="F31" s="84"/>
      <c r="G31" s="84"/>
      <c r="H31" s="11"/>
      <c r="I31" s="85">
        <f t="shared" si="3"/>
        <v>5</v>
      </c>
      <c r="J31" s="85"/>
      <c r="K31" s="11"/>
      <c r="L31" s="86">
        <v>5</v>
      </c>
      <c r="M31" s="86"/>
      <c r="N31" s="11"/>
      <c r="O31" s="3"/>
      <c r="P31" s="12"/>
      <c r="R31" s="83" t="s">
        <v>93</v>
      </c>
      <c r="S31" s="84"/>
      <c r="T31" s="84"/>
      <c r="U31" s="84"/>
      <c r="V31" s="84"/>
      <c r="W31" s="84"/>
      <c r="X31" s="84"/>
      <c r="Y31" s="84"/>
      <c r="Z31" s="11"/>
      <c r="AA31" s="85">
        <f>AD31+$AA$12</f>
        <v>10</v>
      </c>
      <c r="AB31" s="85"/>
      <c r="AC31" s="11"/>
      <c r="AD31" s="86">
        <v>10</v>
      </c>
      <c r="AE31" s="86"/>
      <c r="AF31" s="11"/>
      <c r="AG31" s="3"/>
      <c r="AH31" s="12"/>
      <c r="AL31" s="83" t="s">
        <v>94</v>
      </c>
      <c r="AM31" s="84"/>
      <c r="AN31" s="84"/>
      <c r="AO31" s="84"/>
      <c r="AP31" s="84"/>
      <c r="AQ31" s="84"/>
      <c r="AR31" s="84"/>
      <c r="AS31" s="84"/>
      <c r="AT31" s="11"/>
      <c r="AU31" s="85">
        <f t="shared" si="2"/>
        <v>5</v>
      </c>
      <c r="AV31" s="85"/>
      <c r="AW31" s="11"/>
      <c r="AX31" s="86">
        <v>5</v>
      </c>
      <c r="AY31" s="86"/>
      <c r="AZ31" s="11"/>
      <c r="BA31" s="3"/>
      <c r="BB31" s="12"/>
    </row>
    <row r="32" spans="1:57">
      <c r="A32" s="83" t="s">
        <v>95</v>
      </c>
      <c r="B32" s="84"/>
      <c r="C32" s="84"/>
      <c r="D32" s="84"/>
      <c r="E32" s="84"/>
      <c r="F32" s="84"/>
      <c r="G32" s="84"/>
      <c r="H32" s="11"/>
      <c r="I32" s="85">
        <f t="shared" si="3"/>
        <v>5</v>
      </c>
      <c r="J32" s="85"/>
      <c r="K32" s="11"/>
      <c r="L32" s="86">
        <v>5</v>
      </c>
      <c r="M32" s="86"/>
      <c r="N32" s="11"/>
      <c r="O32" s="3"/>
      <c r="P32" s="12"/>
      <c r="R32" s="83"/>
      <c r="S32" s="84"/>
      <c r="T32" s="84"/>
      <c r="U32" s="84"/>
      <c r="V32" s="84"/>
      <c r="W32" s="84"/>
      <c r="X32" s="84"/>
      <c r="Y32" s="84"/>
      <c r="Z32" s="11"/>
      <c r="AA32" s="11"/>
      <c r="AB32" s="11"/>
      <c r="AC32" s="11"/>
      <c r="AD32" s="11"/>
      <c r="AE32" s="11"/>
      <c r="AF32" s="11"/>
      <c r="AG32" s="3"/>
      <c r="AH32" s="12"/>
      <c r="AL32" s="83"/>
      <c r="AM32" s="84"/>
      <c r="AN32" s="84"/>
      <c r="AO32" s="84"/>
      <c r="AP32" s="84"/>
      <c r="AQ32" s="84"/>
      <c r="AR32" s="84"/>
      <c r="AS32" s="84"/>
      <c r="AT32" s="11"/>
      <c r="AU32" s="11"/>
      <c r="AV32" s="11"/>
      <c r="AW32" s="11"/>
      <c r="AX32" s="11"/>
      <c r="AY32" s="11"/>
      <c r="AZ32" s="11"/>
      <c r="BA32" s="3"/>
      <c r="BB32" s="12"/>
    </row>
    <row r="33" spans="1:55" ht="13.5" thickBot="1">
      <c r="A33" s="83" t="s">
        <v>96</v>
      </c>
      <c r="B33" s="84"/>
      <c r="C33" s="84"/>
      <c r="D33" s="84"/>
      <c r="E33" s="84"/>
      <c r="F33" s="84"/>
      <c r="G33" s="84"/>
      <c r="H33" s="11"/>
      <c r="I33" s="85">
        <f t="shared" si="3"/>
        <v>5</v>
      </c>
      <c r="J33" s="85"/>
      <c r="K33" s="11"/>
      <c r="L33" s="86">
        <v>5</v>
      </c>
      <c r="M33" s="86"/>
      <c r="N33" s="11"/>
      <c r="O33" s="3"/>
      <c r="P33" s="12"/>
      <c r="R33" s="83" t="s">
        <v>97</v>
      </c>
      <c r="S33" s="84"/>
      <c r="T33" s="84"/>
      <c r="U33" s="84"/>
      <c r="V33" s="84"/>
      <c r="W33" s="84"/>
      <c r="X33" s="84"/>
      <c r="Y33" s="84"/>
      <c r="Z33" s="11"/>
      <c r="AA33" s="85">
        <f>AD33+$AA$12</f>
        <v>0</v>
      </c>
      <c r="AB33" s="85"/>
      <c r="AC33" s="11"/>
      <c r="AD33" s="86">
        <v>0</v>
      </c>
      <c r="AE33" s="86"/>
      <c r="AF33" s="11"/>
      <c r="AG33" s="3"/>
      <c r="AH33" s="12"/>
      <c r="AL33" s="15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6"/>
    </row>
    <row r="34" spans="1:55">
      <c r="A34" s="83"/>
      <c r="B34" s="84"/>
      <c r="C34" s="84"/>
      <c r="D34" s="84"/>
      <c r="E34" s="84"/>
      <c r="F34" s="84"/>
      <c r="G34" s="84"/>
      <c r="H34" s="11"/>
      <c r="I34" s="87"/>
      <c r="J34" s="87"/>
      <c r="K34" s="11"/>
      <c r="L34" s="88"/>
      <c r="M34" s="88"/>
      <c r="N34" s="11"/>
      <c r="O34" s="3"/>
      <c r="P34" s="12"/>
      <c r="R34" s="83"/>
      <c r="S34" s="84"/>
      <c r="T34" s="84"/>
      <c r="U34" s="84"/>
      <c r="V34" s="84"/>
      <c r="W34" s="84"/>
      <c r="X34" s="84"/>
      <c r="Y34" s="84"/>
      <c r="Z34" s="11"/>
      <c r="AA34" s="85"/>
      <c r="AB34" s="85"/>
      <c r="AC34" s="11"/>
      <c r="AD34" s="86"/>
      <c r="AE34" s="86"/>
      <c r="AF34" s="11"/>
      <c r="AG34" s="3"/>
      <c r="AH34" s="12"/>
      <c r="AL34" s="74" t="s">
        <v>98</v>
      </c>
      <c r="AM34" s="75"/>
      <c r="AN34" s="75"/>
      <c r="AO34" s="75"/>
      <c r="AP34" s="75"/>
      <c r="AQ34" s="75"/>
      <c r="AR34" s="75"/>
      <c r="AS34" s="75"/>
      <c r="AT34" s="8"/>
      <c r="AU34" s="76">
        <f>AQ7+AQ8/2+AQ5/2-20</f>
        <v>0</v>
      </c>
      <c r="AV34" s="76"/>
      <c r="AW34" s="8"/>
      <c r="AX34" s="8"/>
      <c r="AY34" s="8"/>
      <c r="AZ34" s="8"/>
      <c r="BA34" s="8"/>
      <c r="BB34" s="14"/>
    </row>
    <row r="35" spans="1:55">
      <c r="A35" s="19" t="s">
        <v>99</v>
      </c>
      <c r="B35" s="20"/>
      <c r="C35" s="20"/>
      <c r="D35" s="20"/>
      <c r="E35" s="20"/>
      <c r="F35" s="20"/>
      <c r="G35" s="20"/>
      <c r="H35" s="11"/>
      <c r="I35" s="11"/>
      <c r="J35" s="11"/>
      <c r="K35" s="11"/>
      <c r="L35" s="11"/>
      <c r="M35" s="11"/>
      <c r="N35" s="11"/>
      <c r="O35" s="3"/>
      <c r="P35" s="12"/>
      <c r="R35" s="83"/>
      <c r="S35" s="84"/>
      <c r="T35" s="84"/>
      <c r="U35" s="84"/>
      <c r="V35" s="84"/>
      <c r="W35" s="84"/>
      <c r="X35" s="84"/>
      <c r="Y35" s="84"/>
      <c r="Z35" s="11"/>
      <c r="AA35" s="85"/>
      <c r="AB35" s="85"/>
      <c r="AC35" s="11"/>
      <c r="AD35" s="86"/>
      <c r="AE35" s="86"/>
      <c r="AF35" s="11"/>
      <c r="AG35" s="3"/>
      <c r="AH35" s="12"/>
      <c r="AL35" s="10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2"/>
    </row>
    <row r="36" spans="1:55">
      <c r="A36" s="10"/>
      <c r="B36" s="84" t="s">
        <v>101</v>
      </c>
      <c r="C36" s="84"/>
      <c r="D36" s="84"/>
      <c r="E36" s="84"/>
      <c r="F36" s="84"/>
      <c r="G36" s="84"/>
      <c r="H36" s="11"/>
      <c r="I36" s="89">
        <f>L36+$I$26</f>
        <v>30</v>
      </c>
      <c r="J36" s="87"/>
      <c r="K36" s="11"/>
      <c r="L36" s="86">
        <v>30</v>
      </c>
      <c r="M36" s="86"/>
      <c r="N36" s="11"/>
      <c r="O36" s="3"/>
      <c r="P36" s="12"/>
      <c r="R36" s="83"/>
      <c r="S36" s="84"/>
      <c r="T36" s="84"/>
      <c r="U36" s="84"/>
      <c r="V36" s="84"/>
      <c r="W36" s="84"/>
      <c r="X36" s="84"/>
      <c r="Y36" s="84"/>
      <c r="Z36" s="11"/>
      <c r="AA36" s="85"/>
      <c r="AB36" s="85"/>
      <c r="AC36" s="11"/>
      <c r="AD36" s="86"/>
      <c r="AE36" s="86"/>
      <c r="AF36" s="11"/>
      <c r="AG36" s="3"/>
      <c r="AH36" s="12"/>
      <c r="AL36" s="83" t="s">
        <v>100</v>
      </c>
      <c r="AM36" s="84"/>
      <c r="AN36" s="84"/>
      <c r="AO36" s="84"/>
      <c r="AP36" s="84"/>
      <c r="AQ36" s="84"/>
      <c r="AR36" s="84"/>
      <c r="AS36" s="84"/>
      <c r="AT36" s="11"/>
      <c r="AU36" s="85">
        <f>AX36+$AU$34</f>
        <v>25</v>
      </c>
      <c r="AV36" s="85"/>
      <c r="AW36" s="11"/>
      <c r="AX36" s="86">
        <v>25</v>
      </c>
      <c r="AY36" s="86"/>
      <c r="AZ36" s="11"/>
      <c r="BA36" s="3"/>
      <c r="BB36" s="12"/>
    </row>
    <row r="37" spans="1:55">
      <c r="A37" s="10"/>
      <c r="B37" s="84"/>
      <c r="C37" s="84"/>
      <c r="D37" s="84"/>
      <c r="E37" s="84"/>
      <c r="F37" s="84"/>
      <c r="G37" s="84"/>
      <c r="H37" s="11"/>
      <c r="I37" s="85"/>
      <c r="J37" s="85"/>
      <c r="K37" s="11"/>
      <c r="L37" s="88"/>
      <c r="M37" s="88"/>
      <c r="N37" s="11"/>
      <c r="O37" s="3"/>
      <c r="P37" s="12"/>
      <c r="R37" s="83"/>
      <c r="S37" s="84"/>
      <c r="T37" s="84"/>
      <c r="U37" s="84"/>
      <c r="V37" s="84"/>
      <c r="W37" s="84"/>
      <c r="X37" s="84"/>
      <c r="Y37" s="84"/>
      <c r="Z37" s="11"/>
      <c r="AA37" s="85"/>
      <c r="AB37" s="85"/>
      <c r="AC37" s="11"/>
      <c r="AD37" s="86"/>
      <c r="AE37" s="86"/>
      <c r="AF37" s="11"/>
      <c r="AG37" s="3"/>
      <c r="AH37" s="12"/>
      <c r="AL37" s="83" t="s">
        <v>102</v>
      </c>
      <c r="AM37" s="84"/>
      <c r="AN37" s="84"/>
      <c r="AO37" s="84"/>
      <c r="AP37" s="84"/>
      <c r="AQ37" s="84"/>
      <c r="AR37" s="84"/>
      <c r="AS37" s="84"/>
      <c r="AT37" s="11"/>
      <c r="AU37" s="85">
        <f>AX37+$AU$34</f>
        <v>25</v>
      </c>
      <c r="AV37" s="85"/>
      <c r="AW37" s="11"/>
      <c r="AX37" s="86">
        <v>25</v>
      </c>
      <c r="AY37" s="86"/>
      <c r="AZ37" s="11"/>
      <c r="BA37" s="3"/>
      <c r="BB37" s="12"/>
    </row>
    <row r="38" spans="1:55">
      <c r="A38" s="10"/>
      <c r="B38" s="128"/>
      <c r="C38" s="128"/>
      <c r="D38" s="128"/>
      <c r="E38" s="128"/>
      <c r="F38" s="128"/>
      <c r="G38" s="128"/>
      <c r="H38" s="11"/>
      <c r="I38" s="88"/>
      <c r="J38" s="88"/>
      <c r="K38" s="11"/>
      <c r="L38" s="88"/>
      <c r="M38" s="88"/>
      <c r="N38" s="11"/>
      <c r="O38" s="3"/>
      <c r="P38" s="12"/>
      <c r="R38" s="83"/>
      <c r="S38" s="84"/>
      <c r="T38" s="84"/>
      <c r="U38" s="84"/>
      <c r="V38" s="84"/>
      <c r="W38" s="84"/>
      <c r="X38" s="84"/>
      <c r="Y38" s="84"/>
      <c r="Z38" s="11"/>
      <c r="AA38" s="85"/>
      <c r="AB38" s="85"/>
      <c r="AC38" s="11"/>
      <c r="AD38" s="86"/>
      <c r="AE38" s="86"/>
      <c r="AF38" s="11"/>
      <c r="AG38" s="3"/>
      <c r="AH38" s="12"/>
      <c r="AL38" s="83" t="s">
        <v>103</v>
      </c>
      <c r="AM38" s="84"/>
      <c r="AN38" s="84"/>
      <c r="AO38" s="84"/>
      <c r="AP38" s="84"/>
      <c r="AQ38" s="84"/>
      <c r="AR38" s="84"/>
      <c r="AS38" s="84"/>
      <c r="AT38" s="11"/>
      <c r="AU38" s="85">
        <f>AX38+$AU$34</f>
        <v>5</v>
      </c>
      <c r="AV38" s="85"/>
      <c r="AW38" s="11"/>
      <c r="AX38" s="86">
        <v>5</v>
      </c>
      <c r="AY38" s="86"/>
      <c r="AZ38" s="11"/>
      <c r="BA38" s="3"/>
      <c r="BB38" s="12"/>
    </row>
    <row r="39" spans="1:55" ht="13.5" thickBot="1">
      <c r="A39" s="15"/>
      <c r="B39" s="26"/>
      <c r="C39" s="26"/>
      <c r="D39" s="26"/>
      <c r="E39" s="26"/>
      <c r="F39" s="26"/>
      <c r="G39" s="26"/>
      <c r="H39" s="13"/>
      <c r="I39" s="13"/>
      <c r="J39" s="13"/>
      <c r="K39" s="13"/>
      <c r="L39" s="13"/>
      <c r="M39" s="13"/>
      <c r="N39" s="13"/>
      <c r="O39" s="13"/>
      <c r="P39" s="16"/>
      <c r="R39" s="27"/>
      <c r="S39" s="28"/>
      <c r="T39" s="28"/>
      <c r="U39" s="28"/>
      <c r="V39" s="28"/>
      <c r="W39" s="28"/>
      <c r="X39" s="28"/>
      <c r="Y39" s="28"/>
      <c r="Z39" s="13"/>
      <c r="AA39" s="29"/>
      <c r="AB39" s="13"/>
      <c r="AC39" s="13"/>
      <c r="AD39" s="30"/>
      <c r="AE39" s="13"/>
      <c r="AF39" s="13"/>
      <c r="AG39" s="13"/>
      <c r="AH39" s="16"/>
      <c r="AL39" s="83" t="s">
        <v>104</v>
      </c>
      <c r="AM39" s="84"/>
      <c r="AN39" s="84"/>
      <c r="AO39" s="84"/>
      <c r="AP39" s="84"/>
      <c r="AQ39" s="84"/>
      <c r="AR39" s="84"/>
      <c r="AS39" s="84"/>
      <c r="AT39" s="11"/>
      <c r="AU39" s="85">
        <f>AX39+$AU$34</f>
        <v>25</v>
      </c>
      <c r="AV39" s="85"/>
      <c r="AW39" s="11"/>
      <c r="AX39" s="86">
        <v>25</v>
      </c>
      <c r="AY39" s="86"/>
      <c r="AZ39" s="11"/>
      <c r="BA39" s="3"/>
      <c r="BB39" s="12"/>
    </row>
    <row r="40" spans="1:55">
      <c r="A40" s="74" t="s">
        <v>105</v>
      </c>
      <c r="B40" s="75"/>
      <c r="C40" s="75"/>
      <c r="D40" s="75"/>
      <c r="E40" s="75"/>
      <c r="F40" s="75"/>
      <c r="G40" s="75"/>
      <c r="H40" s="21"/>
      <c r="I40" s="76">
        <f>AQ7+AQ8+AQ9/2-25</f>
        <v>0</v>
      </c>
      <c r="J40" s="76"/>
      <c r="K40" s="8"/>
      <c r="L40" s="8"/>
      <c r="M40" s="8"/>
      <c r="N40" s="8"/>
      <c r="O40" s="8"/>
      <c r="P40" s="14"/>
      <c r="R40" s="31"/>
      <c r="S40" s="31"/>
      <c r="T40" s="31"/>
      <c r="U40" s="31"/>
      <c r="V40" s="31"/>
      <c r="AL40" s="83"/>
      <c r="AM40" s="84"/>
      <c r="AN40" s="84"/>
      <c r="AO40" s="84"/>
      <c r="AP40" s="84"/>
      <c r="AQ40" s="84"/>
      <c r="AR40" s="84"/>
      <c r="AS40" s="84"/>
      <c r="AT40" s="11"/>
      <c r="AU40" s="85"/>
      <c r="AV40" s="85"/>
      <c r="AW40" s="11"/>
      <c r="AX40" s="86"/>
      <c r="AY40" s="86"/>
      <c r="AZ40" s="11"/>
      <c r="BA40" s="3"/>
      <c r="BB40" s="12"/>
    </row>
    <row r="41" spans="1:55" ht="13.5" thickBot="1">
      <c r="A41" s="22"/>
      <c r="B41" s="23"/>
      <c r="C41" s="23"/>
      <c r="D41" s="23"/>
      <c r="E41" s="23"/>
      <c r="F41" s="23"/>
      <c r="G41" s="23"/>
      <c r="H41" s="23"/>
      <c r="I41" s="24"/>
      <c r="J41" s="25"/>
      <c r="K41" s="11"/>
      <c r="L41" s="11"/>
      <c r="M41" s="11"/>
      <c r="N41" s="11"/>
      <c r="O41" s="11"/>
      <c r="P41" s="12"/>
      <c r="R41" s="32"/>
      <c r="S41" s="32"/>
      <c r="T41" s="32"/>
      <c r="U41" s="32"/>
      <c r="V41" s="32"/>
      <c r="AL41" s="83"/>
      <c r="AM41" s="84"/>
      <c r="AN41" s="84"/>
      <c r="AO41" s="84"/>
      <c r="AP41" s="84"/>
      <c r="AQ41" s="84"/>
      <c r="AR41" s="84"/>
      <c r="AS41" s="84"/>
      <c r="AT41" s="11"/>
      <c r="AU41" s="85"/>
      <c r="AV41" s="85"/>
      <c r="AW41" s="11"/>
      <c r="AX41" s="86"/>
      <c r="AY41" s="86"/>
      <c r="AZ41" s="11"/>
      <c r="BA41" s="3"/>
      <c r="BB41" s="12"/>
    </row>
    <row r="42" spans="1:55" ht="13.5" thickBot="1">
      <c r="A42" s="126" t="s">
        <v>106</v>
      </c>
      <c r="B42" s="127"/>
      <c r="C42" s="127"/>
      <c r="D42" s="127"/>
      <c r="E42" s="127"/>
      <c r="F42" s="127"/>
      <c r="G42" s="127"/>
      <c r="H42" s="11"/>
      <c r="I42" s="85">
        <f t="shared" ref="I42:I48" si="4">L42+$I$40</f>
        <v>0</v>
      </c>
      <c r="J42" s="85"/>
      <c r="K42" s="11"/>
      <c r="L42" s="86">
        <v>0</v>
      </c>
      <c r="M42" s="86"/>
      <c r="N42" s="11"/>
      <c r="O42" s="3"/>
      <c r="P42" s="12"/>
      <c r="R42" s="90" t="s">
        <v>107</v>
      </c>
      <c r="S42" s="91"/>
      <c r="T42" s="91"/>
      <c r="U42" s="91"/>
      <c r="V42" s="91"/>
      <c r="W42" s="8"/>
      <c r="X42" s="92">
        <f>IF(AQ4+AQ6&lt;13,"-1d4",IF(AQ4+AQ6&lt;25,0,IF(AQ4+AQ6&lt;33,"+1d4",IF(AQ4+AQ6&lt;41,"+1d6",IF(AQ4+AQ6&lt;57,"+2d6",IF(AQ4+AQ6&lt;73,"+3d6","+4d6"))))))</f>
        <v>0</v>
      </c>
      <c r="Y42" s="93"/>
      <c r="AL42" s="15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6"/>
    </row>
    <row r="43" spans="1:55" ht="13.5" thickBot="1">
      <c r="A43" s="126" t="s">
        <v>108</v>
      </c>
      <c r="B43" s="127"/>
      <c r="C43" s="127"/>
      <c r="D43" s="127"/>
      <c r="E43" s="127"/>
      <c r="F43" s="127"/>
      <c r="G43" s="127"/>
      <c r="H43" s="11"/>
      <c r="I43" s="85">
        <f t="shared" si="4"/>
        <v>0</v>
      </c>
      <c r="J43" s="85"/>
      <c r="K43" s="11"/>
      <c r="L43" s="86">
        <v>0</v>
      </c>
      <c r="M43" s="86"/>
      <c r="N43" s="11"/>
      <c r="O43" s="3"/>
      <c r="P43" s="12"/>
      <c r="R43" s="94" t="s">
        <v>109</v>
      </c>
      <c r="S43" s="95"/>
      <c r="T43" s="95"/>
      <c r="U43" s="95"/>
      <c r="V43" s="95"/>
      <c r="W43" s="11"/>
      <c r="X43" s="86">
        <f>IF(AQ9&lt;10,4,IF(AQ9&lt;16,3,IF(AQ9&lt;20,2,1)))</f>
        <v>3</v>
      </c>
      <c r="Y43" s="96"/>
      <c r="AA43" s="113" t="s">
        <v>118</v>
      </c>
      <c r="AB43" s="114"/>
      <c r="AC43" s="114"/>
      <c r="AD43" s="114"/>
      <c r="AE43" s="114"/>
      <c r="AF43" s="114"/>
      <c r="AG43" s="114"/>
      <c r="AH43" s="114"/>
      <c r="AI43" s="103" t="s">
        <v>119</v>
      </c>
      <c r="AJ43" s="103"/>
      <c r="AK43" s="103" t="s">
        <v>120</v>
      </c>
      <c r="AL43" s="103"/>
      <c r="AM43" s="18"/>
      <c r="AN43" s="103" t="s">
        <v>121</v>
      </c>
      <c r="AO43" s="103"/>
      <c r="AP43" s="18"/>
      <c r="AQ43" s="103" t="s">
        <v>122</v>
      </c>
      <c r="AR43" s="103"/>
      <c r="AS43" s="103"/>
      <c r="AT43" s="103" t="s">
        <v>123</v>
      </c>
      <c r="AU43" s="103"/>
      <c r="AV43" s="103" t="s">
        <v>124</v>
      </c>
      <c r="AW43" s="103"/>
      <c r="AX43" s="103" t="s">
        <v>125</v>
      </c>
      <c r="AY43" s="103"/>
      <c r="AZ43" s="103" t="s">
        <v>126</v>
      </c>
      <c r="BA43" s="103"/>
      <c r="BB43" s="103" t="s">
        <v>127</v>
      </c>
      <c r="BC43" s="105"/>
    </row>
    <row r="44" spans="1:55">
      <c r="A44" s="126" t="s">
        <v>110</v>
      </c>
      <c r="B44" s="127"/>
      <c r="C44" s="127"/>
      <c r="D44" s="127"/>
      <c r="E44" s="127"/>
      <c r="F44" s="127"/>
      <c r="G44" s="127"/>
      <c r="H44" s="11"/>
      <c r="I44" s="85">
        <f t="shared" si="4"/>
        <v>5</v>
      </c>
      <c r="J44" s="85"/>
      <c r="K44" s="11"/>
      <c r="L44" s="86">
        <v>5</v>
      </c>
      <c r="M44" s="86"/>
      <c r="N44" s="11"/>
      <c r="O44" s="3"/>
      <c r="P44" s="12"/>
      <c r="R44" s="10"/>
      <c r="S44" s="11"/>
      <c r="T44" s="11"/>
      <c r="U44" s="11"/>
      <c r="V44" s="11"/>
      <c r="W44" s="11"/>
      <c r="X44" s="11"/>
      <c r="Y44" s="12"/>
      <c r="AA44" s="115"/>
      <c r="AB44" s="116"/>
      <c r="AC44" s="116"/>
      <c r="AD44" s="116"/>
      <c r="AE44" s="116"/>
      <c r="AF44" s="116"/>
      <c r="AG44" s="116"/>
      <c r="AH44" s="116"/>
      <c r="AI44" s="104"/>
      <c r="AJ44" s="104"/>
      <c r="AK44" s="104"/>
      <c r="AL44" s="104"/>
      <c r="AM44" s="17"/>
      <c r="AN44" s="104"/>
      <c r="AO44" s="104"/>
      <c r="AP44" s="17"/>
      <c r="AQ44" s="104"/>
      <c r="AR44" s="104"/>
      <c r="AS44" s="104"/>
      <c r="AT44" s="104"/>
      <c r="AU44" s="104"/>
      <c r="AV44" s="106">
        <f>IF(AK44&lt;10,1,AK44/20)</f>
        <v>1</v>
      </c>
      <c r="AW44" s="106"/>
      <c r="AX44" s="106">
        <f>IF(AK44&lt;10,1,AK44/5)</f>
        <v>1</v>
      </c>
      <c r="AY44" s="106"/>
      <c r="AZ44" s="106">
        <f>IF(AN44&lt;10,1,AN44/20)</f>
        <v>1</v>
      </c>
      <c r="BA44" s="106"/>
      <c r="BB44" s="106">
        <f>IF(AN44&lt;10,1,AN44/5)</f>
        <v>1</v>
      </c>
      <c r="BC44" s="107"/>
    </row>
    <row r="45" spans="1:55">
      <c r="A45" s="126" t="s">
        <v>111</v>
      </c>
      <c r="B45" s="127"/>
      <c r="C45" s="127"/>
      <c r="D45" s="127"/>
      <c r="E45" s="127"/>
      <c r="F45" s="127"/>
      <c r="G45" s="127"/>
      <c r="H45" s="11"/>
      <c r="I45" s="85">
        <f t="shared" si="4"/>
        <v>0</v>
      </c>
      <c r="J45" s="85"/>
      <c r="K45" s="11"/>
      <c r="L45" s="86">
        <v>0</v>
      </c>
      <c r="M45" s="86"/>
      <c r="N45" s="11"/>
      <c r="O45" s="3"/>
      <c r="P45" s="12"/>
      <c r="R45" s="97" t="s">
        <v>112</v>
      </c>
      <c r="S45" s="98"/>
      <c r="T45" s="98"/>
      <c r="U45" s="98"/>
      <c r="V45" s="98"/>
      <c r="W45" s="11"/>
      <c r="X45" s="86">
        <f>IF(AQ9&lt;10,4,IF(AQ9&lt;16,3,IF(AQ9&lt;20,2,1)))</f>
        <v>3</v>
      </c>
      <c r="Y45" s="96"/>
      <c r="AA45" s="117"/>
      <c r="AB45" s="118"/>
      <c r="AC45" s="118"/>
      <c r="AD45" s="118"/>
      <c r="AE45" s="118"/>
      <c r="AF45" s="118"/>
      <c r="AG45" s="118"/>
      <c r="AH45" s="118"/>
      <c r="AI45" s="108"/>
      <c r="AJ45" s="108"/>
      <c r="AK45" s="108"/>
      <c r="AL45" s="108"/>
      <c r="AM45" s="3"/>
      <c r="AN45" s="108"/>
      <c r="AO45" s="108"/>
      <c r="AP45" s="3"/>
      <c r="AQ45" s="108"/>
      <c r="AR45" s="108"/>
      <c r="AS45" s="108"/>
      <c r="AT45" s="108"/>
      <c r="AU45" s="108"/>
      <c r="AV45" s="109">
        <f t="shared" ref="AV45:AV49" si="5">IF(AK45&lt;10,1,AK45/20)</f>
        <v>1</v>
      </c>
      <c r="AW45" s="109"/>
      <c r="AX45" s="109">
        <f t="shared" ref="AX45:AX49" si="6">IF(AK45&lt;10,1,AK45/5)</f>
        <v>1</v>
      </c>
      <c r="AY45" s="109"/>
      <c r="AZ45" s="109">
        <f t="shared" ref="AZ45:AZ49" si="7">IF(AN45&lt;10,1,AN45/20)</f>
        <v>1</v>
      </c>
      <c r="BA45" s="109"/>
      <c r="BB45" s="109">
        <f t="shared" ref="BB45:BB49" si="8">IF(AN45&lt;10,1,AN45/5)</f>
        <v>1</v>
      </c>
      <c r="BC45" s="110"/>
    </row>
    <row r="46" spans="1:55">
      <c r="A46" s="126" t="s">
        <v>113</v>
      </c>
      <c r="B46" s="127"/>
      <c r="C46" s="127"/>
      <c r="D46" s="127"/>
      <c r="E46" s="127"/>
      <c r="F46" s="127"/>
      <c r="G46" s="127"/>
      <c r="H46" s="11"/>
      <c r="I46" s="85">
        <f t="shared" si="4"/>
        <v>0</v>
      </c>
      <c r="J46" s="85"/>
      <c r="K46" s="11"/>
      <c r="L46" s="86">
        <v>0</v>
      </c>
      <c r="M46" s="86"/>
      <c r="N46" s="11"/>
      <c r="O46" s="3"/>
      <c r="P46" s="12"/>
      <c r="R46" s="97" t="s">
        <v>114</v>
      </c>
      <c r="S46" s="98"/>
      <c r="T46" s="98"/>
      <c r="U46" s="98"/>
      <c r="V46" s="98"/>
      <c r="W46" s="11"/>
      <c r="X46" s="86">
        <f>IF(AQ6&lt;10,3,IF(AQ6&lt;16,2,1))</f>
        <v>2</v>
      </c>
      <c r="Y46" s="96"/>
      <c r="AA46" s="117"/>
      <c r="AB46" s="118"/>
      <c r="AC46" s="118"/>
      <c r="AD46" s="118"/>
      <c r="AE46" s="118"/>
      <c r="AF46" s="118"/>
      <c r="AG46" s="118"/>
      <c r="AH46" s="118"/>
      <c r="AI46" s="108"/>
      <c r="AJ46" s="108"/>
      <c r="AK46" s="108"/>
      <c r="AL46" s="108"/>
      <c r="AM46" s="3"/>
      <c r="AN46" s="108"/>
      <c r="AO46" s="108"/>
      <c r="AP46" s="3"/>
      <c r="AQ46" s="108"/>
      <c r="AR46" s="108"/>
      <c r="AS46" s="108"/>
      <c r="AT46" s="108"/>
      <c r="AU46" s="108"/>
      <c r="AV46" s="109">
        <f t="shared" si="5"/>
        <v>1</v>
      </c>
      <c r="AW46" s="109"/>
      <c r="AX46" s="109">
        <f t="shared" si="6"/>
        <v>1</v>
      </c>
      <c r="AY46" s="109"/>
      <c r="AZ46" s="109">
        <f t="shared" si="7"/>
        <v>1</v>
      </c>
      <c r="BA46" s="109"/>
      <c r="BB46" s="109">
        <f t="shared" si="8"/>
        <v>1</v>
      </c>
      <c r="BC46" s="110"/>
    </row>
    <row r="47" spans="1:55">
      <c r="A47" s="126" t="s">
        <v>115</v>
      </c>
      <c r="B47" s="127"/>
      <c r="C47" s="127"/>
      <c r="D47" s="127"/>
      <c r="E47" s="127"/>
      <c r="F47" s="127"/>
      <c r="G47" s="127"/>
      <c r="H47" s="11"/>
      <c r="I47" s="85">
        <f t="shared" si="4"/>
        <v>0</v>
      </c>
      <c r="J47" s="85"/>
      <c r="K47" s="11"/>
      <c r="L47" s="86">
        <v>0</v>
      </c>
      <c r="M47" s="86"/>
      <c r="N47" s="11"/>
      <c r="O47" s="3"/>
      <c r="P47" s="12"/>
      <c r="R47" s="94" t="s">
        <v>116</v>
      </c>
      <c r="S47" s="95"/>
      <c r="T47" s="95"/>
      <c r="U47" s="95"/>
      <c r="V47" s="95"/>
      <c r="W47" s="11"/>
      <c r="X47" s="86">
        <f>X46+X45</f>
        <v>5</v>
      </c>
      <c r="Y47" s="96"/>
      <c r="AA47" s="117"/>
      <c r="AB47" s="118"/>
      <c r="AC47" s="118"/>
      <c r="AD47" s="118"/>
      <c r="AE47" s="118"/>
      <c r="AF47" s="118"/>
      <c r="AG47" s="118"/>
      <c r="AH47" s="118"/>
      <c r="AI47" s="108"/>
      <c r="AJ47" s="108"/>
      <c r="AK47" s="108"/>
      <c r="AL47" s="108"/>
      <c r="AM47" s="3"/>
      <c r="AN47" s="108"/>
      <c r="AO47" s="108"/>
      <c r="AP47" s="3"/>
      <c r="AQ47" s="108"/>
      <c r="AR47" s="108"/>
      <c r="AS47" s="108"/>
      <c r="AT47" s="108"/>
      <c r="AU47" s="108"/>
      <c r="AV47" s="109">
        <f t="shared" si="5"/>
        <v>1</v>
      </c>
      <c r="AW47" s="109"/>
      <c r="AX47" s="109">
        <f t="shared" si="6"/>
        <v>1</v>
      </c>
      <c r="AY47" s="109"/>
      <c r="AZ47" s="109">
        <f t="shared" si="7"/>
        <v>1</v>
      </c>
      <c r="BA47" s="109"/>
      <c r="BB47" s="109">
        <f t="shared" si="8"/>
        <v>1</v>
      </c>
      <c r="BC47" s="110"/>
    </row>
    <row r="48" spans="1:55">
      <c r="A48" s="126" t="s">
        <v>117</v>
      </c>
      <c r="B48" s="127"/>
      <c r="C48" s="127"/>
      <c r="D48" s="127"/>
      <c r="E48" s="127"/>
      <c r="F48" s="127"/>
      <c r="G48" s="127"/>
      <c r="H48" s="11"/>
      <c r="I48" s="85">
        <f t="shared" si="4"/>
        <v>0</v>
      </c>
      <c r="J48" s="85"/>
      <c r="K48" s="11"/>
      <c r="L48" s="86">
        <v>0</v>
      </c>
      <c r="M48" s="86"/>
      <c r="N48" s="11"/>
      <c r="O48" s="3"/>
      <c r="P48" s="12"/>
      <c r="R48" s="94" t="s">
        <v>129</v>
      </c>
      <c r="S48" s="95"/>
      <c r="T48" s="95"/>
      <c r="U48" s="95"/>
      <c r="V48" s="95"/>
      <c r="W48" s="95"/>
      <c r="X48" s="88">
        <f>X45</f>
        <v>3</v>
      </c>
      <c r="Y48" s="121"/>
      <c r="AA48" s="117"/>
      <c r="AB48" s="118"/>
      <c r="AC48" s="118"/>
      <c r="AD48" s="118"/>
      <c r="AE48" s="118"/>
      <c r="AF48" s="118"/>
      <c r="AG48" s="118"/>
      <c r="AH48" s="118"/>
      <c r="AI48" s="108"/>
      <c r="AJ48" s="108"/>
      <c r="AK48" s="108"/>
      <c r="AL48" s="108"/>
      <c r="AM48" s="3"/>
      <c r="AN48" s="108"/>
      <c r="AO48" s="108"/>
      <c r="AP48" s="3"/>
      <c r="AQ48" s="108"/>
      <c r="AR48" s="108"/>
      <c r="AS48" s="108"/>
      <c r="AT48" s="108"/>
      <c r="AU48" s="108"/>
      <c r="AV48" s="109">
        <f t="shared" si="5"/>
        <v>1</v>
      </c>
      <c r="AW48" s="109"/>
      <c r="AX48" s="109">
        <f t="shared" si="6"/>
        <v>1</v>
      </c>
      <c r="AY48" s="109"/>
      <c r="AZ48" s="109">
        <f t="shared" si="7"/>
        <v>1</v>
      </c>
      <c r="BA48" s="109"/>
      <c r="BB48" s="109">
        <f t="shared" si="8"/>
        <v>1</v>
      </c>
      <c r="BC48" s="110"/>
    </row>
    <row r="49" spans="1:56" ht="13.5" thickBot="1">
      <c r="A49" s="126" t="s">
        <v>48</v>
      </c>
      <c r="B49" s="127"/>
      <c r="C49" s="127"/>
      <c r="D49" s="127"/>
      <c r="E49" s="127"/>
      <c r="F49" s="127"/>
      <c r="G49" s="127"/>
      <c r="H49" s="11"/>
      <c r="I49" s="85">
        <f>AQ8*5+$I$40</f>
        <v>50</v>
      </c>
      <c r="J49" s="85"/>
      <c r="K49" s="11"/>
      <c r="L49" s="11"/>
      <c r="M49" s="11"/>
      <c r="N49" s="11"/>
      <c r="O49" s="11"/>
      <c r="P49" s="12"/>
      <c r="R49" s="122" t="s">
        <v>128</v>
      </c>
      <c r="S49" s="123"/>
      <c r="T49" s="123"/>
      <c r="U49" s="123"/>
      <c r="V49" s="123"/>
      <c r="W49" s="13"/>
      <c r="X49" s="124">
        <f>X45</f>
        <v>3</v>
      </c>
      <c r="Y49" s="125"/>
      <c r="AA49" s="119"/>
      <c r="AB49" s="120"/>
      <c r="AC49" s="120"/>
      <c r="AD49" s="120"/>
      <c r="AE49" s="120"/>
      <c r="AF49" s="120"/>
      <c r="AG49" s="120"/>
      <c r="AH49" s="120"/>
      <c r="AI49" s="99"/>
      <c r="AJ49" s="99"/>
      <c r="AK49" s="99"/>
      <c r="AL49" s="99"/>
      <c r="AM49" s="4"/>
      <c r="AN49" s="99"/>
      <c r="AO49" s="99"/>
      <c r="AP49" s="4"/>
      <c r="AQ49" s="99"/>
      <c r="AR49" s="99"/>
      <c r="AS49" s="99"/>
      <c r="AT49" s="99"/>
      <c r="AU49" s="99"/>
      <c r="AV49" s="111">
        <f t="shared" si="5"/>
        <v>1</v>
      </c>
      <c r="AW49" s="111"/>
      <c r="AX49" s="111">
        <f t="shared" si="6"/>
        <v>1</v>
      </c>
      <c r="AY49" s="111"/>
      <c r="AZ49" s="111">
        <f t="shared" si="7"/>
        <v>1</v>
      </c>
      <c r="BA49" s="111"/>
      <c r="BB49" s="111">
        <f t="shared" si="8"/>
        <v>1</v>
      </c>
      <c r="BC49" s="112"/>
    </row>
    <row r="50" spans="1:56" ht="13.5" thickBot="1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</row>
    <row r="51" spans="1:56" ht="13.5" thickBot="1"/>
    <row r="52" spans="1:56" ht="13.5" thickBot="1">
      <c r="A52" s="149" t="s">
        <v>141</v>
      </c>
      <c r="B52" s="150"/>
      <c r="C52" s="150"/>
      <c r="D52" s="150"/>
      <c r="E52" s="150"/>
      <c r="F52" s="155"/>
    </row>
    <row r="53" spans="1:56" s="1" customFormat="1" ht="12.75" customHeight="1">
      <c r="A53" s="143">
        <v>1</v>
      </c>
      <c r="B53" s="143"/>
      <c r="C53" s="143">
        <v>2</v>
      </c>
      <c r="D53" s="143"/>
      <c r="E53" s="143">
        <v>3</v>
      </c>
      <c r="F53" s="143"/>
      <c r="G53" s="143">
        <v>4</v>
      </c>
      <c r="H53" s="143"/>
      <c r="I53" s="143">
        <v>5</v>
      </c>
      <c r="J53" s="143"/>
      <c r="K53" s="143">
        <v>6</v>
      </c>
      <c r="L53" s="143"/>
      <c r="M53" s="143">
        <v>7</v>
      </c>
      <c r="N53" s="143"/>
      <c r="O53" s="143">
        <v>8</v>
      </c>
      <c r="P53" s="143"/>
      <c r="Q53" s="143">
        <v>9</v>
      </c>
      <c r="R53" s="143"/>
      <c r="S53" s="143">
        <v>10</v>
      </c>
      <c r="T53" s="143"/>
      <c r="U53" s="143">
        <v>11</v>
      </c>
      <c r="V53" s="143"/>
      <c r="W53" s="143">
        <v>12</v>
      </c>
      <c r="X53" s="143"/>
      <c r="Y53" s="143">
        <v>13</v>
      </c>
      <c r="Z53" s="143"/>
      <c r="AA53" s="143">
        <v>14</v>
      </c>
      <c r="AB53" s="143"/>
      <c r="AC53" s="143">
        <v>15</v>
      </c>
      <c r="AD53" s="143"/>
      <c r="AE53" s="143">
        <v>16</v>
      </c>
      <c r="AF53" s="143"/>
      <c r="AG53" s="143">
        <v>17</v>
      </c>
      <c r="AH53" s="143"/>
      <c r="AI53" s="143">
        <v>18</v>
      </c>
      <c r="AJ53" s="143"/>
      <c r="AK53" s="143">
        <v>19</v>
      </c>
      <c r="AL53" s="143"/>
      <c r="AM53" s="143">
        <v>20</v>
      </c>
      <c r="AN53" s="143"/>
      <c r="AO53" s="143">
        <v>21</v>
      </c>
      <c r="AP53" s="143"/>
      <c r="AQ53" s="143">
        <v>22</v>
      </c>
      <c r="AR53" s="143"/>
      <c r="AS53" s="143">
        <v>23</v>
      </c>
      <c r="AT53" s="143"/>
      <c r="AU53" s="143">
        <v>24</v>
      </c>
      <c r="AV53" s="143"/>
      <c r="AW53" s="143">
        <v>25</v>
      </c>
      <c r="AX53" s="143"/>
      <c r="AY53" s="143">
        <v>26</v>
      </c>
      <c r="AZ53" s="143"/>
      <c r="BA53" s="143">
        <v>27</v>
      </c>
      <c r="BB53" s="143"/>
      <c r="BC53" s="141"/>
      <c r="BD53" s="139"/>
    </row>
    <row r="54" spans="1:56" s="1" customFormat="1" ht="12.75" customHeight="1" thickBot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1"/>
      <c r="BD54" s="139"/>
    </row>
    <row r="55" spans="1:56" ht="13.5" thickBot="1"/>
    <row r="56" spans="1:56" s="1" customFormat="1" ht="13.5" thickBot="1">
      <c r="A56" s="149" t="s">
        <v>142</v>
      </c>
      <c r="B56" s="150"/>
      <c r="C56" s="150"/>
      <c r="D56" s="150"/>
      <c r="E56" s="150"/>
      <c r="F56" s="150"/>
      <c r="G56" s="155"/>
    </row>
    <row r="57" spans="1:56" s="1" customFormat="1" ht="12.75" customHeight="1">
      <c r="A57" s="142">
        <v>1</v>
      </c>
      <c r="B57" s="143"/>
      <c r="C57" s="143">
        <v>2</v>
      </c>
      <c r="D57" s="143"/>
      <c r="E57" s="143">
        <v>3</v>
      </c>
      <c r="F57" s="143"/>
      <c r="G57" s="143">
        <v>4</v>
      </c>
      <c r="H57" s="143"/>
      <c r="I57" s="143">
        <v>5</v>
      </c>
      <c r="J57" s="143"/>
      <c r="K57" s="143">
        <v>6</v>
      </c>
      <c r="L57" s="143"/>
      <c r="M57" s="143">
        <v>7</v>
      </c>
      <c r="N57" s="143"/>
      <c r="O57" s="143">
        <v>8</v>
      </c>
      <c r="P57" s="143"/>
      <c r="Q57" s="143">
        <v>9</v>
      </c>
      <c r="R57" s="143"/>
      <c r="S57" s="143">
        <v>10</v>
      </c>
      <c r="T57" s="143"/>
      <c r="U57" s="143">
        <v>11</v>
      </c>
      <c r="V57" s="143"/>
      <c r="W57" s="143">
        <v>12</v>
      </c>
      <c r="X57" s="143"/>
      <c r="Y57" s="143">
        <v>13</v>
      </c>
      <c r="Z57" s="143"/>
      <c r="AA57" s="143">
        <v>14</v>
      </c>
      <c r="AB57" s="143"/>
      <c r="AC57" s="143">
        <v>15</v>
      </c>
      <c r="AD57" s="143"/>
      <c r="AE57" s="143">
        <v>16</v>
      </c>
      <c r="AF57" s="143"/>
      <c r="AG57" s="143">
        <v>17</v>
      </c>
      <c r="AH57" s="143"/>
      <c r="AI57" s="143">
        <v>18</v>
      </c>
      <c r="AJ57" s="143"/>
      <c r="AK57" s="143">
        <v>19</v>
      </c>
      <c r="AL57" s="143"/>
      <c r="AM57" s="143">
        <v>20</v>
      </c>
      <c r="AN57" s="143"/>
      <c r="AO57" s="143">
        <v>21</v>
      </c>
      <c r="AP57" s="143"/>
      <c r="AQ57" s="143">
        <v>22</v>
      </c>
      <c r="AR57" s="143"/>
      <c r="AS57" s="143">
        <v>23</v>
      </c>
      <c r="AT57" s="143"/>
      <c r="AU57" s="143">
        <v>24</v>
      </c>
      <c r="AV57" s="143"/>
      <c r="AW57" s="143">
        <v>25</v>
      </c>
      <c r="AX57" s="143"/>
      <c r="AY57" s="143">
        <v>26</v>
      </c>
      <c r="AZ57" s="143"/>
      <c r="BA57" s="143">
        <v>27</v>
      </c>
      <c r="BB57" s="144"/>
      <c r="BC57" s="141"/>
      <c r="BD57" s="139"/>
    </row>
    <row r="58" spans="1:56" s="1" customFormat="1" ht="12.75" customHeight="1" thickBot="1">
      <c r="A58" s="145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7"/>
      <c r="BC58" s="141"/>
      <c r="BD58" s="139"/>
    </row>
    <row r="59" spans="1:56" ht="13.5" thickBot="1"/>
    <row r="60" spans="1:56" s="1" customFormat="1" ht="13.5" thickBot="1">
      <c r="A60" s="149" t="s">
        <v>130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1"/>
      <c r="O60" s="152" t="s">
        <v>131</v>
      </c>
      <c r="P60" s="153"/>
      <c r="Q60" s="152" t="s">
        <v>132</v>
      </c>
      <c r="R60" s="140"/>
      <c r="S60" s="140"/>
      <c r="T60" s="153"/>
      <c r="U60" s="152" t="s">
        <v>133</v>
      </c>
      <c r="V60" s="140"/>
      <c r="W60" s="153"/>
      <c r="X60" s="152" t="s">
        <v>134</v>
      </c>
      <c r="Y60" s="140"/>
      <c r="Z60" s="140"/>
      <c r="AA60" s="153"/>
      <c r="AB60" s="154" t="s">
        <v>135</v>
      </c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5"/>
    </row>
    <row r="61" spans="1:56" s="1" customFormat="1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04"/>
      <c r="P61" s="104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48"/>
    </row>
    <row r="62" spans="1:56" s="1" customFormat="1">
      <c r="A62" s="117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08"/>
      <c r="P62" s="10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29"/>
    </row>
    <row r="63" spans="1:56">
      <c r="A63" s="117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08"/>
      <c r="P63" s="10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29"/>
    </row>
    <row r="64" spans="1:56">
      <c r="A64" s="117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08"/>
      <c r="P64" s="10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29"/>
    </row>
    <row r="65" spans="1:55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08"/>
      <c r="P65" s="10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29"/>
    </row>
    <row r="66" spans="1:55">
      <c r="A66" s="117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08"/>
      <c r="P66" s="10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29"/>
    </row>
    <row r="67" spans="1:55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08"/>
      <c r="P67" s="10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29"/>
    </row>
    <row r="68" spans="1:55">
      <c r="A68" s="117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08"/>
      <c r="P68" s="10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29"/>
    </row>
    <row r="69" spans="1:55">
      <c r="A69" s="117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08"/>
      <c r="P69" s="10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29"/>
    </row>
    <row r="70" spans="1:55">
      <c r="A70" s="117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08"/>
      <c r="P70" s="10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29"/>
    </row>
    <row r="71" spans="1:55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08"/>
      <c r="P71" s="10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29"/>
    </row>
    <row r="72" spans="1:55">
      <c r="A72" s="117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08"/>
      <c r="P72" s="10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29"/>
    </row>
    <row r="73" spans="1:55">
      <c r="A73" s="117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08"/>
      <c r="P73" s="10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29"/>
    </row>
    <row r="74" spans="1:55">
      <c r="A74" s="117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08"/>
      <c r="P74" s="10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29"/>
    </row>
    <row r="75" spans="1:55">
      <c r="A75" s="117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08"/>
      <c r="P75" s="10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29"/>
    </row>
    <row r="76" spans="1:55">
      <c r="A76" s="117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08"/>
      <c r="P76" s="10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29"/>
    </row>
    <row r="77" spans="1:55">
      <c r="A77" s="117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08"/>
      <c r="P77" s="10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29"/>
    </row>
    <row r="78" spans="1:55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08"/>
      <c r="P78" s="10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29"/>
    </row>
    <row r="79" spans="1:55" ht="13.5" thickBot="1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99"/>
      <c r="P79" s="99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30"/>
    </row>
  </sheetData>
  <mergeCells count="590">
    <mergeCell ref="BA57:BB58"/>
    <mergeCell ref="A52:F52"/>
    <mergeCell ref="A56:G56"/>
    <mergeCell ref="A60:N60"/>
    <mergeCell ref="O60:P60"/>
    <mergeCell ref="Q60:T60"/>
    <mergeCell ref="U60:W60"/>
    <mergeCell ref="X60:AA60"/>
    <mergeCell ref="AB60:BC60"/>
    <mergeCell ref="AI57:AJ58"/>
    <mergeCell ref="AK57:AL58"/>
    <mergeCell ref="AM57:AN58"/>
    <mergeCell ref="AO57:AP58"/>
    <mergeCell ref="AQ57:AR58"/>
    <mergeCell ref="AS57:AT58"/>
    <mergeCell ref="AU57:AV58"/>
    <mergeCell ref="AW57:AX58"/>
    <mergeCell ref="AY57:AZ58"/>
    <mergeCell ref="AQ53:AR54"/>
    <mergeCell ref="AS53:AT54"/>
    <mergeCell ref="AU53:AV54"/>
    <mergeCell ref="AW53:AX54"/>
    <mergeCell ref="AY53:AZ54"/>
    <mergeCell ref="BA53:BB54"/>
    <mergeCell ref="A57:B58"/>
    <mergeCell ref="C57:D58"/>
    <mergeCell ref="E57:F58"/>
    <mergeCell ref="G57:H58"/>
    <mergeCell ref="I57:J58"/>
    <mergeCell ref="K57:L58"/>
    <mergeCell ref="M57:N58"/>
    <mergeCell ref="O57:P58"/>
    <mergeCell ref="Q57:R58"/>
    <mergeCell ref="S57:T58"/>
    <mergeCell ref="U57:V58"/>
    <mergeCell ref="W57:X58"/>
    <mergeCell ref="Y57:Z58"/>
    <mergeCell ref="AA57:AB58"/>
    <mergeCell ref="AC57:AD58"/>
    <mergeCell ref="AE57:AF58"/>
    <mergeCell ref="AG57:AH58"/>
    <mergeCell ref="BB3:BC3"/>
    <mergeCell ref="AV3:BA3"/>
    <mergeCell ref="A53:B54"/>
    <mergeCell ref="C53:D54"/>
    <mergeCell ref="E53:F54"/>
    <mergeCell ref="G53:H54"/>
    <mergeCell ref="I53:J54"/>
    <mergeCell ref="K53:L54"/>
    <mergeCell ref="M53:N54"/>
    <mergeCell ref="O53:P54"/>
    <mergeCell ref="Q53:R54"/>
    <mergeCell ref="S53:T54"/>
    <mergeCell ref="U53:V54"/>
    <mergeCell ref="W53:X54"/>
    <mergeCell ref="Y53:Z54"/>
    <mergeCell ref="AA53:AB54"/>
    <mergeCell ref="AC53:AD54"/>
    <mergeCell ref="AE53:AF54"/>
    <mergeCell ref="AG53:AH54"/>
    <mergeCell ref="AI53:AJ54"/>
    <mergeCell ref="AK53:AL54"/>
    <mergeCell ref="AM53:AN54"/>
    <mergeCell ref="AO53:AP54"/>
    <mergeCell ref="A75:N75"/>
    <mergeCell ref="O75:P75"/>
    <mergeCell ref="Q75:T75"/>
    <mergeCell ref="U75:W75"/>
    <mergeCell ref="X75:AA75"/>
    <mergeCell ref="AB75:BC75"/>
    <mergeCell ref="A78:N78"/>
    <mergeCell ref="O78:P78"/>
    <mergeCell ref="Q78:T78"/>
    <mergeCell ref="U78:W78"/>
    <mergeCell ref="X78:AA78"/>
    <mergeCell ref="AB78:BC78"/>
    <mergeCell ref="A79:N79"/>
    <mergeCell ref="O79:P79"/>
    <mergeCell ref="Q79:T79"/>
    <mergeCell ref="U79:W79"/>
    <mergeCell ref="X79:AA79"/>
    <mergeCell ref="AB79:BC79"/>
    <mergeCell ref="A76:N76"/>
    <mergeCell ref="O76:P76"/>
    <mergeCell ref="Q76:T76"/>
    <mergeCell ref="U76:W76"/>
    <mergeCell ref="X76:AA76"/>
    <mergeCell ref="AB76:BC76"/>
    <mergeCell ref="A77:N77"/>
    <mergeCell ref="O77:P77"/>
    <mergeCell ref="Q77:T77"/>
    <mergeCell ref="U77:W77"/>
    <mergeCell ref="X77:AA77"/>
    <mergeCell ref="AB77:BC77"/>
    <mergeCell ref="A74:N74"/>
    <mergeCell ref="O74:P74"/>
    <mergeCell ref="Q74:T74"/>
    <mergeCell ref="U74:W74"/>
    <mergeCell ref="X74:AA74"/>
    <mergeCell ref="AB74:BC74"/>
    <mergeCell ref="A72:N72"/>
    <mergeCell ref="O72:P72"/>
    <mergeCell ref="Q72:T72"/>
    <mergeCell ref="U72:W72"/>
    <mergeCell ref="X72:AA72"/>
    <mergeCell ref="AB72:BC72"/>
    <mergeCell ref="A73:N73"/>
    <mergeCell ref="O73:P73"/>
    <mergeCell ref="Q73:T73"/>
    <mergeCell ref="U73:W73"/>
    <mergeCell ref="X73:AA73"/>
    <mergeCell ref="AB73:BC73"/>
    <mergeCell ref="A70:N70"/>
    <mergeCell ref="O70:P70"/>
    <mergeCell ref="Q70:T70"/>
    <mergeCell ref="U70:W70"/>
    <mergeCell ref="X70:AA70"/>
    <mergeCell ref="AB70:BC70"/>
    <mergeCell ref="A71:N71"/>
    <mergeCell ref="O71:P71"/>
    <mergeCell ref="Q71:T71"/>
    <mergeCell ref="U71:W71"/>
    <mergeCell ref="X71:AA71"/>
    <mergeCell ref="AB71:BC71"/>
    <mergeCell ref="A62:N62"/>
    <mergeCell ref="O62:P62"/>
    <mergeCell ref="Q62:T62"/>
    <mergeCell ref="U62:W62"/>
    <mergeCell ref="X62:AA62"/>
    <mergeCell ref="AB62:BC62"/>
    <mergeCell ref="A69:N69"/>
    <mergeCell ref="O69:P69"/>
    <mergeCell ref="Q69:T69"/>
    <mergeCell ref="U69:W69"/>
    <mergeCell ref="X69:AA69"/>
    <mergeCell ref="AB69:BC69"/>
    <mergeCell ref="A67:N67"/>
    <mergeCell ref="O67:P67"/>
    <mergeCell ref="Q67:T67"/>
    <mergeCell ref="U67:W67"/>
    <mergeCell ref="X67:AA67"/>
    <mergeCell ref="AB67:BC67"/>
    <mergeCell ref="A68:N68"/>
    <mergeCell ref="O68:P68"/>
    <mergeCell ref="Q68:T68"/>
    <mergeCell ref="U68:W68"/>
    <mergeCell ref="X68:AA68"/>
    <mergeCell ref="AB68:BC68"/>
    <mergeCell ref="A65:N65"/>
    <mergeCell ref="O65:P65"/>
    <mergeCell ref="Q65:T65"/>
    <mergeCell ref="U65:W65"/>
    <mergeCell ref="X65:AA65"/>
    <mergeCell ref="AB65:BC65"/>
    <mergeCell ref="A66:N66"/>
    <mergeCell ref="O66:P66"/>
    <mergeCell ref="Q66:T66"/>
    <mergeCell ref="U66:W66"/>
    <mergeCell ref="X66:AA66"/>
    <mergeCell ref="AB66:BC66"/>
    <mergeCell ref="A63:N63"/>
    <mergeCell ref="O63:P63"/>
    <mergeCell ref="Q63:T63"/>
    <mergeCell ref="U63:W63"/>
    <mergeCell ref="X63:AA63"/>
    <mergeCell ref="AB63:BC63"/>
    <mergeCell ref="A64:N64"/>
    <mergeCell ref="O64:P64"/>
    <mergeCell ref="Q64:T64"/>
    <mergeCell ref="U64:W64"/>
    <mergeCell ref="X64:AA64"/>
    <mergeCell ref="AB64:BC64"/>
    <mergeCell ref="A61:N61"/>
    <mergeCell ref="O61:P61"/>
    <mergeCell ref="Q61:T61"/>
    <mergeCell ref="U61:W61"/>
    <mergeCell ref="X61:AA61"/>
    <mergeCell ref="AB61:BC61"/>
    <mergeCell ref="A43:G43"/>
    <mergeCell ref="A42:G42"/>
    <mergeCell ref="A44:G44"/>
    <mergeCell ref="A45:G45"/>
    <mergeCell ref="A46:G46"/>
    <mergeCell ref="A47:G47"/>
    <mergeCell ref="A48:G48"/>
    <mergeCell ref="A49:G49"/>
    <mergeCell ref="B36:G36"/>
    <mergeCell ref="B38:G38"/>
    <mergeCell ref="AA43:AH43"/>
    <mergeCell ref="AA44:AH44"/>
    <mergeCell ref="AA45:AH45"/>
    <mergeCell ref="AA46:AH46"/>
    <mergeCell ref="AA47:AH47"/>
    <mergeCell ref="AA48:AH48"/>
    <mergeCell ref="AA49:AH49"/>
    <mergeCell ref="X48:Y48"/>
    <mergeCell ref="R49:V49"/>
    <mergeCell ref="X49:Y49"/>
    <mergeCell ref="R48:W48"/>
    <mergeCell ref="AI49:AJ49"/>
    <mergeCell ref="AK49:AL49"/>
    <mergeCell ref="AN49:AO49"/>
    <mergeCell ref="AQ49:AS49"/>
    <mergeCell ref="AT49:AU49"/>
    <mergeCell ref="AV49:AW49"/>
    <mergeCell ref="AX49:AY49"/>
    <mergeCell ref="AZ49:BA49"/>
    <mergeCell ref="BB49:BC49"/>
    <mergeCell ref="AI48:AJ48"/>
    <mergeCell ref="AK48:AL48"/>
    <mergeCell ref="AN48:AO48"/>
    <mergeCell ref="AQ48:AS48"/>
    <mergeCell ref="AT48:AU48"/>
    <mergeCell ref="AV48:AW48"/>
    <mergeCell ref="AX48:AY48"/>
    <mergeCell ref="AZ48:BA48"/>
    <mergeCell ref="BB48:BC48"/>
    <mergeCell ref="AI47:AJ47"/>
    <mergeCell ref="AK47:AL47"/>
    <mergeCell ref="AN47:AO47"/>
    <mergeCell ref="AQ47:AS47"/>
    <mergeCell ref="AT47:AU47"/>
    <mergeCell ref="AV47:AW47"/>
    <mergeCell ref="AX47:AY47"/>
    <mergeCell ref="AZ47:BA47"/>
    <mergeCell ref="BB47:BC47"/>
    <mergeCell ref="AI46:AJ46"/>
    <mergeCell ref="AK46:AL46"/>
    <mergeCell ref="AN46:AO46"/>
    <mergeCell ref="AQ46:AS46"/>
    <mergeCell ref="AT46:AU46"/>
    <mergeCell ref="AV46:AW46"/>
    <mergeCell ref="AX46:AY46"/>
    <mergeCell ref="AZ46:BA46"/>
    <mergeCell ref="BB46:BC46"/>
    <mergeCell ref="AZ44:BA44"/>
    <mergeCell ref="BB44:BC44"/>
    <mergeCell ref="AI45:AJ45"/>
    <mergeCell ref="AK45:AL45"/>
    <mergeCell ref="AN45:AO45"/>
    <mergeCell ref="AQ45:AS45"/>
    <mergeCell ref="AT45:AU45"/>
    <mergeCell ref="AV45:AW45"/>
    <mergeCell ref="AX45:AY45"/>
    <mergeCell ref="AZ45:BA45"/>
    <mergeCell ref="BB45:BC45"/>
    <mergeCell ref="I49:J49"/>
    <mergeCell ref="BB10:BC10"/>
    <mergeCell ref="A40:G40"/>
    <mergeCell ref="N10:P10"/>
    <mergeCell ref="AI43:AJ43"/>
    <mergeCell ref="AK43:AL43"/>
    <mergeCell ref="AN43:AO43"/>
    <mergeCell ref="AQ43:AS43"/>
    <mergeCell ref="AT43:AU43"/>
    <mergeCell ref="AI44:AJ44"/>
    <mergeCell ref="AK44:AL44"/>
    <mergeCell ref="AN44:AO44"/>
    <mergeCell ref="AQ44:AS44"/>
    <mergeCell ref="AT44:AU44"/>
    <mergeCell ref="AX43:AY43"/>
    <mergeCell ref="AV43:AW43"/>
    <mergeCell ref="AZ43:BA43"/>
    <mergeCell ref="BB43:BC43"/>
    <mergeCell ref="AV44:AW44"/>
    <mergeCell ref="AX44:AY44"/>
    <mergeCell ref="I46:J46"/>
    <mergeCell ref="L46:M46"/>
    <mergeCell ref="R46:V46"/>
    <mergeCell ref="X46:Y46"/>
    <mergeCell ref="I42:J42"/>
    <mergeCell ref="L42:M42"/>
    <mergeCell ref="R42:V42"/>
    <mergeCell ref="X42:Y42"/>
    <mergeCell ref="I47:J47"/>
    <mergeCell ref="L47:M47"/>
    <mergeCell ref="R47:V47"/>
    <mergeCell ref="X47:Y47"/>
    <mergeCell ref="I48:J48"/>
    <mergeCell ref="L48:M48"/>
    <mergeCell ref="I43:J43"/>
    <mergeCell ref="L43:M43"/>
    <mergeCell ref="R43:V43"/>
    <mergeCell ref="X43:Y43"/>
    <mergeCell ref="I44:J44"/>
    <mergeCell ref="L44:M44"/>
    <mergeCell ref="I45:J45"/>
    <mergeCell ref="L45:M45"/>
    <mergeCell ref="R45:V45"/>
    <mergeCell ref="X45:Y45"/>
    <mergeCell ref="AX38:AY38"/>
    <mergeCell ref="AL39:AS39"/>
    <mergeCell ref="AU39:AV39"/>
    <mergeCell ref="AX39:AY39"/>
    <mergeCell ref="I40:J40"/>
    <mergeCell ref="AL40:AS40"/>
    <mergeCell ref="AU40:AV40"/>
    <mergeCell ref="AX40:AY40"/>
    <mergeCell ref="AL41:AS41"/>
    <mergeCell ref="AU41:AV41"/>
    <mergeCell ref="AX41:AY41"/>
    <mergeCell ref="L38:M38"/>
    <mergeCell ref="I38:J38"/>
    <mergeCell ref="R38:Y38"/>
    <mergeCell ref="AA38:AB38"/>
    <mergeCell ref="AD38:AE38"/>
    <mergeCell ref="AL38:AS38"/>
    <mergeCell ref="AU38:AV38"/>
    <mergeCell ref="R36:Y36"/>
    <mergeCell ref="AA36:AB36"/>
    <mergeCell ref="AD36:AE36"/>
    <mergeCell ref="AL36:AS36"/>
    <mergeCell ref="AU36:AV36"/>
    <mergeCell ref="AX36:AY36"/>
    <mergeCell ref="B37:G37"/>
    <mergeCell ref="I37:J37"/>
    <mergeCell ref="L36:M36"/>
    <mergeCell ref="R37:Y37"/>
    <mergeCell ref="AA37:AB37"/>
    <mergeCell ref="AD37:AE37"/>
    <mergeCell ref="AL37:AS37"/>
    <mergeCell ref="AU37:AV37"/>
    <mergeCell ref="AX37:AY37"/>
    <mergeCell ref="I36:J36"/>
    <mergeCell ref="L37:M37"/>
    <mergeCell ref="A34:G34"/>
    <mergeCell ref="R34:Y34"/>
    <mergeCell ref="AA34:AB34"/>
    <mergeCell ref="AD34:AE34"/>
    <mergeCell ref="AL34:AS34"/>
    <mergeCell ref="AU34:AV34"/>
    <mergeCell ref="R35:Y35"/>
    <mergeCell ref="AA35:AB35"/>
    <mergeCell ref="AD35:AE35"/>
    <mergeCell ref="I34:J34"/>
    <mergeCell ref="L34:M34"/>
    <mergeCell ref="A32:G32"/>
    <mergeCell ref="I32:J32"/>
    <mergeCell ref="L32:M32"/>
    <mergeCell ref="R32:Y32"/>
    <mergeCell ref="AL32:AS32"/>
    <mergeCell ref="A33:G33"/>
    <mergeCell ref="I33:J33"/>
    <mergeCell ref="L33:M33"/>
    <mergeCell ref="R33:Y33"/>
    <mergeCell ref="AA33:AB33"/>
    <mergeCell ref="AD33:AE33"/>
    <mergeCell ref="A31:G31"/>
    <mergeCell ref="I31:J31"/>
    <mergeCell ref="L31:M31"/>
    <mergeCell ref="R31:Y31"/>
    <mergeCell ref="AA31:AB31"/>
    <mergeCell ref="AD31:AE31"/>
    <mergeCell ref="AL31:AS31"/>
    <mergeCell ref="AU31:AV31"/>
    <mergeCell ref="AX31:AY31"/>
    <mergeCell ref="A30:G30"/>
    <mergeCell ref="I30:J30"/>
    <mergeCell ref="L30:M30"/>
    <mergeCell ref="R30:Y30"/>
    <mergeCell ref="AA30:AB30"/>
    <mergeCell ref="AD30:AE30"/>
    <mergeCell ref="AL30:AS30"/>
    <mergeCell ref="AU30:AV30"/>
    <mergeCell ref="AX30:AY30"/>
    <mergeCell ref="A29:G29"/>
    <mergeCell ref="I29:J29"/>
    <mergeCell ref="L29:M29"/>
    <mergeCell ref="R29:Y29"/>
    <mergeCell ref="AA29:AB29"/>
    <mergeCell ref="AD29:AE29"/>
    <mergeCell ref="AL29:AS29"/>
    <mergeCell ref="AU29:AV29"/>
    <mergeCell ref="AX29:AY29"/>
    <mergeCell ref="AU26:AV26"/>
    <mergeCell ref="AX26:AY26"/>
    <mergeCell ref="R27:Y27"/>
    <mergeCell ref="AL27:AS27"/>
    <mergeCell ref="AU27:AV27"/>
    <mergeCell ref="AX27:AY27"/>
    <mergeCell ref="A28:G28"/>
    <mergeCell ref="I28:J28"/>
    <mergeCell ref="L28:M28"/>
    <mergeCell ref="R28:Y28"/>
    <mergeCell ref="AA28:AB28"/>
    <mergeCell ref="AD28:AE28"/>
    <mergeCell ref="AL28:AS28"/>
    <mergeCell ref="AU28:AV28"/>
    <mergeCell ref="AX28:AY28"/>
    <mergeCell ref="R25:Y25"/>
    <mergeCell ref="AA25:AB25"/>
    <mergeCell ref="AD25:AE25"/>
    <mergeCell ref="AL25:AS25"/>
    <mergeCell ref="A26:G26"/>
    <mergeCell ref="I26:J26"/>
    <mergeCell ref="R26:Y26"/>
    <mergeCell ref="AA26:AB26"/>
    <mergeCell ref="AD26:AE26"/>
    <mergeCell ref="AL26:AS26"/>
    <mergeCell ref="AX22:AY22"/>
    <mergeCell ref="A23:G23"/>
    <mergeCell ref="R23:Y23"/>
    <mergeCell ref="AA23:AB23"/>
    <mergeCell ref="AD23:AE23"/>
    <mergeCell ref="AL23:AS23"/>
    <mergeCell ref="A24:G24"/>
    <mergeCell ref="R24:Y24"/>
    <mergeCell ref="AA24:AB24"/>
    <mergeCell ref="AD24:AE24"/>
    <mergeCell ref="AL24:AS24"/>
    <mergeCell ref="AL20:AS20"/>
    <mergeCell ref="AU20:AV20"/>
    <mergeCell ref="A21:G21"/>
    <mergeCell ref="I21:J21"/>
    <mergeCell ref="L21:M21"/>
    <mergeCell ref="R21:Y21"/>
    <mergeCell ref="AA21:AB21"/>
    <mergeCell ref="AD21:AE21"/>
    <mergeCell ref="A22:G22"/>
    <mergeCell ref="I22:J22"/>
    <mergeCell ref="L22:M22"/>
    <mergeCell ref="R22:Y22"/>
    <mergeCell ref="AA22:AB22"/>
    <mergeCell ref="AD22:AE22"/>
    <mergeCell ref="AL22:AS22"/>
    <mergeCell ref="AU22:AV22"/>
    <mergeCell ref="A19:G19"/>
    <mergeCell ref="I19:J19"/>
    <mergeCell ref="L19:M19"/>
    <mergeCell ref="R19:Y19"/>
    <mergeCell ref="AA19:AB19"/>
    <mergeCell ref="AD19:AE19"/>
    <mergeCell ref="A20:G20"/>
    <mergeCell ref="I20:J20"/>
    <mergeCell ref="L20:M20"/>
    <mergeCell ref="R20:Y20"/>
    <mergeCell ref="AA20:AB20"/>
    <mergeCell ref="AD20:AE20"/>
    <mergeCell ref="A17:G17"/>
    <mergeCell ref="I17:J17"/>
    <mergeCell ref="L17:M17"/>
    <mergeCell ref="R17:Y17"/>
    <mergeCell ref="AA17:AB17"/>
    <mergeCell ref="AD17:AE17"/>
    <mergeCell ref="AL17:AS17"/>
    <mergeCell ref="A18:G18"/>
    <mergeCell ref="I18:J18"/>
    <mergeCell ref="L18:M18"/>
    <mergeCell ref="R18:Y18"/>
    <mergeCell ref="AA18:AB18"/>
    <mergeCell ref="AD18:AE18"/>
    <mergeCell ref="AL18:AS18"/>
    <mergeCell ref="A16:G16"/>
    <mergeCell ref="I16:J16"/>
    <mergeCell ref="L16:M16"/>
    <mergeCell ref="R16:Y16"/>
    <mergeCell ref="AA16:AB16"/>
    <mergeCell ref="AD16:AE16"/>
    <mergeCell ref="AL16:AS16"/>
    <mergeCell ref="AU16:AV16"/>
    <mergeCell ref="AX16:AY16"/>
    <mergeCell ref="A15:G15"/>
    <mergeCell ref="I15:J15"/>
    <mergeCell ref="L15:M15"/>
    <mergeCell ref="R15:Y15"/>
    <mergeCell ref="AA15:AB15"/>
    <mergeCell ref="AD15:AE15"/>
    <mergeCell ref="AL15:AS15"/>
    <mergeCell ref="AU15:AV15"/>
    <mergeCell ref="AX15:AY15"/>
    <mergeCell ref="A14:G14"/>
    <mergeCell ref="I14:J14"/>
    <mergeCell ref="L14:M14"/>
    <mergeCell ref="R14:Y14"/>
    <mergeCell ref="AA14:AB14"/>
    <mergeCell ref="AD14:AE14"/>
    <mergeCell ref="AL14:AS14"/>
    <mergeCell ref="AU14:AV14"/>
    <mergeCell ref="AX14:AY14"/>
    <mergeCell ref="AI10:AJ10"/>
    <mergeCell ref="AL10:AM10"/>
    <mergeCell ref="AN10:AP10"/>
    <mergeCell ref="AQ10:AS10"/>
    <mergeCell ref="AV10:BA10"/>
    <mergeCell ref="A12:G12"/>
    <mergeCell ref="I12:J12"/>
    <mergeCell ref="L12:M12"/>
    <mergeCell ref="R12:Y12"/>
    <mergeCell ref="AA12:AB12"/>
    <mergeCell ref="AL12:AS12"/>
    <mergeCell ref="AU12:AV12"/>
    <mergeCell ref="A10:E10"/>
    <mergeCell ref="G10:I10"/>
    <mergeCell ref="K10:M10"/>
    <mergeCell ref="R10:S10"/>
    <mergeCell ref="U10:V10"/>
    <mergeCell ref="X10:AC10"/>
    <mergeCell ref="AD10:AF10"/>
    <mergeCell ref="AG10:AH10"/>
    <mergeCell ref="AN8:AP8"/>
    <mergeCell ref="AQ8:AS8"/>
    <mergeCell ref="AV8:BA8"/>
    <mergeCell ref="BB8:BC8"/>
    <mergeCell ref="A9:E9"/>
    <mergeCell ref="G9:P9"/>
    <mergeCell ref="R9:S9"/>
    <mergeCell ref="U9:V9"/>
    <mergeCell ref="X9:AC9"/>
    <mergeCell ref="AD9:AF9"/>
    <mergeCell ref="AG9:AH9"/>
    <mergeCell ref="AI9:AJ9"/>
    <mergeCell ref="AL9:AM9"/>
    <mergeCell ref="AN9:AP9"/>
    <mergeCell ref="AQ9:AS9"/>
    <mergeCell ref="AV9:BA9"/>
    <mergeCell ref="BB9:BC9"/>
    <mergeCell ref="A8:E8"/>
    <mergeCell ref="G8:P8"/>
    <mergeCell ref="R8:S8"/>
    <mergeCell ref="U8:V8"/>
    <mergeCell ref="X8:AC8"/>
    <mergeCell ref="AD8:AF8"/>
    <mergeCell ref="AG8:AH8"/>
    <mergeCell ref="AI8:AJ8"/>
    <mergeCell ref="AL8:AM8"/>
    <mergeCell ref="AN6:AP6"/>
    <mergeCell ref="AQ6:AS6"/>
    <mergeCell ref="AV6:BA6"/>
    <mergeCell ref="BB6:BC6"/>
    <mergeCell ref="A7:E7"/>
    <mergeCell ref="G7:P7"/>
    <mergeCell ref="R7:S7"/>
    <mergeCell ref="U7:V7"/>
    <mergeCell ref="X7:AC7"/>
    <mergeCell ref="AD7:AF7"/>
    <mergeCell ref="AG7:AH7"/>
    <mergeCell ref="AI7:AJ7"/>
    <mergeCell ref="AL7:AM7"/>
    <mergeCell ref="AN7:AP7"/>
    <mergeCell ref="AQ7:AS7"/>
    <mergeCell ref="AV7:BA7"/>
    <mergeCell ref="BB7:BC7"/>
    <mergeCell ref="A6:E6"/>
    <mergeCell ref="G6:P6"/>
    <mergeCell ref="R6:S6"/>
    <mergeCell ref="U6:V6"/>
    <mergeCell ref="X6:AC6"/>
    <mergeCell ref="AD6:AF6"/>
    <mergeCell ref="AG6:AH6"/>
    <mergeCell ref="AI6:AJ6"/>
    <mergeCell ref="AL6:AM6"/>
    <mergeCell ref="AL4:AM4"/>
    <mergeCell ref="AN4:AP4"/>
    <mergeCell ref="AQ4:AS4"/>
    <mergeCell ref="AV4:BA4"/>
    <mergeCell ref="BB4:BC4"/>
    <mergeCell ref="AN5:AP5"/>
    <mergeCell ref="AQ5:AS5"/>
    <mergeCell ref="AV5:BA5"/>
    <mergeCell ref="BB5:BC5"/>
    <mergeCell ref="A5:E5"/>
    <mergeCell ref="G5:P5"/>
    <mergeCell ref="R5:S5"/>
    <mergeCell ref="U5:V5"/>
    <mergeCell ref="X5:AC5"/>
    <mergeCell ref="AD5:AF5"/>
    <mergeCell ref="AG5:AH5"/>
    <mergeCell ref="AI5:AJ5"/>
    <mergeCell ref="AL5:AM5"/>
    <mergeCell ref="AN2:AP3"/>
    <mergeCell ref="AQ2:AS3"/>
    <mergeCell ref="A3:E3"/>
    <mergeCell ref="G3:P3"/>
    <mergeCell ref="AG3:AH3"/>
    <mergeCell ref="AI3:AJ3"/>
    <mergeCell ref="A4:E4"/>
    <mergeCell ref="G4:P4"/>
    <mergeCell ref="R4:S4"/>
    <mergeCell ref="U4:V4"/>
    <mergeCell ref="X4:AC4"/>
    <mergeCell ref="AD4:AF4"/>
    <mergeCell ref="AG4:AH4"/>
    <mergeCell ref="AI4:AJ4"/>
    <mergeCell ref="X2:AC3"/>
    <mergeCell ref="AD2:AF3"/>
    <mergeCell ref="R2:S3"/>
    <mergeCell ref="U2:V3"/>
    <mergeCell ref="A2:E2"/>
    <mergeCell ref="G2:P2"/>
    <mergeCell ref="AG2:AJ2"/>
  </mergeCells>
  <conditionalFormatting sqref="A53:BB54">
    <cfRule type="cellIs" dxfId="3" priority="2" operator="equal">
      <formula>$BB$5</formula>
    </cfRule>
  </conditionalFormatting>
  <conditionalFormatting sqref="A57:BB58">
    <cfRule type="cellIs" dxfId="1" priority="1" operator="equal">
      <formula>$BB$7</formula>
    </cfRule>
  </conditionalFormatting>
  <pageMargins left="0.23622047244094491" right="0.23622047244094491" top="0.51181102362204722" bottom="0.51181102362204722" header="0.27559055118110237" footer="0.27559055118110237"/>
  <pageSetup paperSize="9" scale="70" orientation="portrait" useFirstPageNumber="1" horizontalDpi="300" verticalDpi="300" r:id="rId1"/>
  <headerFooter>
    <oddFooter>&amp;Cwww.archaos-jdr.fr</oddFooter>
  </headerFooter>
  <ignoredErrors>
    <ignoredError sqref="U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RuneQuest - FdP</vt:lpstr>
      <vt:lpstr>'RuneQuest - FdP'!Zone_d_impression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Utilisateur Windows</cp:lastModifiedBy>
  <cp:revision>31</cp:revision>
  <cp:lastPrinted>2018-07-15T16:08:26Z</cp:lastPrinted>
  <dcterms:created xsi:type="dcterms:W3CDTF">2017-05-28T20:42:11Z</dcterms:created>
  <dcterms:modified xsi:type="dcterms:W3CDTF">2018-07-22T09:37:45Z</dcterms:modified>
  <dc:language>fr-FR</dc:language>
</cp:coreProperties>
</file>